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10" tabRatio="816" activeTab="1"/>
  </bookViews>
  <sheets>
    <sheet name="Earnings Highlights" sheetId="1" r:id="rId1"/>
    <sheet name="Utilization Rates and Engineer" sheetId="6" r:id="rId2"/>
    <sheet name="Segment Data" sheetId="5" r:id="rId3"/>
    <sheet name="Balance Sheet" sheetId="2" r:id="rId4"/>
    <sheet name="Profit and Loss Statement" sheetId="3" r:id="rId5"/>
    <sheet name="Cash Flow Statement" sheetId="4" r:id="rId6"/>
  </sheets>
  <definedNames>
    <definedName name="_xlnm.Print_Area" localSheetId="0">'Earnings Highlights'!$A$1:$J$23</definedName>
  </definedNames>
  <calcPr calcId="152511"/>
</workbook>
</file>

<file path=xl/calcChain.xml><?xml version="1.0" encoding="utf-8"?>
<calcChain xmlns="http://schemas.openxmlformats.org/spreadsheetml/2006/main">
  <c r="Q12" i="6" l="1"/>
  <c r="N27" i="6" l="1"/>
  <c r="N26" i="6"/>
  <c r="N25" i="6"/>
  <c r="N21" i="6" l="1"/>
  <c r="N17" i="6" l="1"/>
  <c r="N16" i="6"/>
  <c r="N12" i="6" l="1"/>
  <c r="K27" i="6" l="1"/>
  <c r="K26" i="6"/>
  <c r="K25" i="6"/>
  <c r="K21" i="6"/>
  <c r="K17" i="6"/>
  <c r="K16" i="6"/>
  <c r="K12" i="6"/>
  <c r="I27" i="6"/>
  <c r="I26" i="6"/>
  <c r="I25" i="6"/>
  <c r="I21" i="6"/>
  <c r="I17" i="6"/>
  <c r="I16" i="6"/>
  <c r="I12" i="6"/>
  <c r="G27" i="6"/>
  <c r="G26" i="6"/>
  <c r="G25" i="6"/>
  <c r="G21" i="6"/>
  <c r="G17" i="6"/>
  <c r="G16" i="6"/>
  <c r="G12" i="6"/>
  <c r="E27" i="6"/>
  <c r="E26" i="6"/>
  <c r="E25" i="6"/>
  <c r="E21" i="6"/>
  <c r="E17" i="6"/>
  <c r="E16" i="6"/>
  <c r="E12" i="6"/>
</calcChain>
</file>

<file path=xl/sharedStrings.xml><?xml version="1.0" encoding="utf-8"?>
<sst xmlns="http://schemas.openxmlformats.org/spreadsheetml/2006/main" count="272" uniqueCount="167">
  <si>
    <t>(Reporting </t>
  </si>
  <si>
    <t>(Reporting</t>
  </si>
  <si>
    <t>Earnings Highlights</t>
    <phoneticPr fontId="1"/>
  </si>
  <si>
    <t>Artner Co., Ltd.(Securities code: 2163)</t>
    <phoneticPr fontId="1"/>
  </si>
  <si>
    <t>Operating profit</t>
  </si>
  <si>
    <t>Operating profit</t>
    <phoneticPr fontId="1"/>
  </si>
  <si>
    <t>Ordinary profit</t>
    <phoneticPr fontId="1"/>
  </si>
  <si>
    <r>
      <rPr>
        <sz val="8"/>
        <rFont val="ＭＳ Ｐゴシック"/>
        <family val="3"/>
        <charset val="128"/>
      </rPr>
      <t>％</t>
    </r>
  </si>
  <si>
    <t>Net assets per share</t>
    <phoneticPr fontId="1"/>
  </si>
  <si>
    <t>¥</t>
    <phoneticPr fontId="1"/>
  </si>
  <si>
    <t>¥ million</t>
  </si>
  <si>
    <t>¥ million</t>
    <phoneticPr fontId="1"/>
  </si>
  <si>
    <t>Total assets</t>
    <phoneticPr fontId="1"/>
  </si>
  <si>
    <t>Net assets</t>
  </si>
  <si>
    <t>Net assets</t>
    <phoneticPr fontId="1"/>
  </si>
  <si>
    <t>Operating margin</t>
    <phoneticPr fontId="1"/>
  </si>
  <si>
    <r>
      <t>Return on equity</t>
    </r>
    <r>
      <rPr>
        <sz val="10"/>
        <rFont val="ＭＳ Ｐゴシック"/>
        <family val="3"/>
        <charset val="128"/>
      </rPr>
      <t>（</t>
    </r>
    <r>
      <rPr>
        <sz val="10"/>
        <rFont val="Helvetica"/>
        <family val="2"/>
      </rPr>
      <t>ROE)</t>
    </r>
    <phoneticPr fontId="1"/>
  </si>
  <si>
    <r>
      <t>Return on assets</t>
    </r>
    <r>
      <rPr>
        <sz val="10"/>
        <rFont val="ＭＳ Ｐゴシック"/>
        <family val="3"/>
        <charset val="128"/>
      </rPr>
      <t>（</t>
    </r>
    <r>
      <rPr>
        <sz val="10"/>
        <rFont val="Helvetica"/>
        <family val="2"/>
      </rPr>
      <t>ROA</t>
    </r>
    <r>
      <rPr>
        <sz val="10"/>
        <rFont val="ＭＳ Ｐゴシック"/>
        <family val="3"/>
        <charset val="128"/>
      </rPr>
      <t>）</t>
    </r>
    <phoneticPr fontId="1"/>
  </si>
  <si>
    <t>Utilization Rates and Month-End Engineer Count</t>
    <phoneticPr fontId="1"/>
  </si>
  <si>
    <r>
      <t xml:space="preserve">Utilization
rate
</t>
    </r>
    <r>
      <rPr>
        <sz val="8"/>
        <rFont val="ＭＳ Ｐゴシック"/>
        <family val="3"/>
        <charset val="128"/>
      </rPr>
      <t>（</t>
    </r>
    <r>
      <rPr>
        <sz val="8"/>
        <rFont val="Helvetica"/>
        <family val="2"/>
      </rPr>
      <t>%</t>
    </r>
    <r>
      <rPr>
        <sz val="8"/>
        <rFont val="ＭＳ Ｐゴシック"/>
        <family val="3"/>
        <charset val="128"/>
      </rPr>
      <t>）</t>
    </r>
    <phoneticPr fontId="3"/>
  </si>
  <si>
    <t>Feb</t>
    <phoneticPr fontId="1"/>
  </si>
  <si>
    <t>Mar</t>
    <phoneticPr fontId="3"/>
  </si>
  <si>
    <t>Apr</t>
    <phoneticPr fontId="3"/>
  </si>
  <si>
    <t>May</t>
    <phoneticPr fontId="3"/>
  </si>
  <si>
    <t>Jun</t>
    <phoneticPr fontId="3"/>
  </si>
  <si>
    <t>Jul</t>
    <phoneticPr fontId="3"/>
  </si>
  <si>
    <t>Aug</t>
    <phoneticPr fontId="3"/>
  </si>
  <si>
    <t>Sep</t>
    <phoneticPr fontId="3"/>
  </si>
  <si>
    <t>Oct</t>
    <phoneticPr fontId="3"/>
  </si>
  <si>
    <t>Nov</t>
    <phoneticPr fontId="3"/>
  </si>
  <si>
    <t>Dec</t>
    <phoneticPr fontId="3"/>
  </si>
  <si>
    <t>Jan</t>
    <phoneticPr fontId="3"/>
  </si>
  <si>
    <t>Full-year average</t>
    <phoneticPr fontId="3"/>
  </si>
  <si>
    <t>Assets </t>
  </si>
  <si>
    <t>Current assets</t>
  </si>
  <si>
    <t>Investments and other assets</t>
  </si>
  <si>
    <t>Liabilities</t>
  </si>
  <si>
    <t>Current liabilities</t>
  </si>
  <si>
    <t>Total liabilities</t>
  </si>
  <si>
    <t>Capital surplus</t>
  </si>
  <si>
    <t>Retained earnings</t>
  </si>
  <si>
    <t>Treasury shares </t>
  </si>
  <si>
    <t>Total net assets</t>
  </si>
  <si>
    <t>Total liabilities and net assets</t>
  </si>
  <si>
    <r>
      <t>Total</t>
    </r>
    <r>
      <rPr>
        <sz val="10"/>
        <rFont val="ＭＳ Ｐゴシック"/>
        <family val="3"/>
        <charset val="128"/>
      </rPr>
      <t>　</t>
    </r>
    <r>
      <rPr>
        <sz val="10"/>
        <rFont val="Helvetica"/>
        <family val="2"/>
      </rPr>
      <t>assets</t>
    </r>
  </si>
  <si>
    <t>Balance Sheet</t>
    <phoneticPr fontId="1"/>
  </si>
  <si>
    <t>Profit and Loss Statement</t>
    <phoneticPr fontId="1"/>
  </si>
  <si>
    <t>Gross profit</t>
  </si>
  <si>
    <t>Non-operating expenses</t>
  </si>
  <si>
    <t>Cash Flow Statement</t>
    <phoneticPr fontId="1"/>
  </si>
  <si>
    <t>Segment Data</t>
    <phoneticPr fontId="1"/>
  </si>
  <si>
    <t>Machinery</t>
  </si>
  <si>
    <t>Electronic devices</t>
  </si>
  <si>
    <t>Transportation equipment </t>
  </si>
  <si>
    <t>Precision equipment </t>
  </si>
  <si>
    <t>Information and communications</t>
  </si>
  <si>
    <t>Other</t>
  </si>
  <si>
    <t>Steel, nonferrous materials and metals </t>
  </si>
  <si>
    <t>Total </t>
  </si>
  <si>
    <t>Trends in Engineers</t>
    <phoneticPr fontId="1"/>
  </si>
  <si>
    <t>Unit: ¥ million</t>
  </si>
  <si>
    <t>Unit: People</t>
  </si>
  <si>
    <t>△0</t>
  </si>
  <si>
    <t>FY01/18</t>
    <phoneticPr fontId="1"/>
  </si>
  <si>
    <t>Period56)</t>
    <phoneticPr fontId="1"/>
  </si>
  <si>
    <t>Engineer dispatching</t>
    <phoneticPr fontId="1"/>
  </si>
  <si>
    <t>Outsourcing and consignment</t>
    <phoneticPr fontId="1"/>
  </si>
  <si>
    <t>FY01/19</t>
    <phoneticPr fontId="1"/>
  </si>
  <si>
    <t>Period57)</t>
    <phoneticPr fontId="1"/>
  </si>
  <si>
    <r>
      <rPr>
        <sz val="10"/>
        <color rgb="FF000000"/>
        <rFont val="Arial"/>
        <family val="2"/>
      </rPr>
      <t>・</t>
    </r>
    <r>
      <rPr>
        <sz val="10"/>
        <color rgb="FF000000"/>
        <rFont val="Helvetica"/>
        <family val="2"/>
      </rPr>
      <t>April 1, 2018 (1 : 2 stock split)</t>
    </r>
  </si>
  <si>
    <t>FY01/18</t>
  </si>
  <si>
    <t>Period56)</t>
  </si>
  <si>
    <t>FY01/19</t>
    <phoneticPr fontId="1"/>
  </si>
  <si>
    <t>(Reporting</t>
    <phoneticPr fontId="1"/>
  </si>
  <si>
    <t>Period58)</t>
    <phoneticPr fontId="1"/>
  </si>
  <si>
    <t>FY01/19</t>
    <phoneticPr fontId="1"/>
  </si>
  <si>
    <t>Period57)</t>
    <phoneticPr fontId="1"/>
  </si>
  <si>
    <t>FY01/19</t>
  </si>
  <si>
    <t>Period57)</t>
  </si>
  <si>
    <t>Period59)</t>
    <phoneticPr fontId="1"/>
  </si>
  <si>
    <t>FY01/20</t>
  </si>
  <si>
    <t>Period58)</t>
  </si>
  <si>
    <t>Miscellaneous</t>
    <phoneticPr fontId="1"/>
  </si>
  <si>
    <t>FY01/21</t>
  </si>
  <si>
    <t>Period59)</t>
  </si>
  <si>
    <t>△30</t>
  </si>
  <si>
    <t>△232</t>
  </si>
  <si>
    <t>Ordinary profit</t>
    <phoneticPr fontId="1"/>
  </si>
  <si>
    <t>Extraordinary profit</t>
    <phoneticPr fontId="1"/>
  </si>
  <si>
    <t>Utilization rate
(incl. trainees) (%)</t>
    <phoneticPr fontId="1"/>
  </si>
  <si>
    <t>Q1</t>
    <phoneticPr fontId="3"/>
  </si>
  <si>
    <t>Q2</t>
    <phoneticPr fontId="3"/>
  </si>
  <si>
    <t>Q3</t>
    <phoneticPr fontId="1"/>
  </si>
  <si>
    <t>Q4</t>
    <phoneticPr fontId="3"/>
  </si>
  <si>
    <t>H1 average</t>
    <phoneticPr fontId="3"/>
  </si>
  <si>
    <t>H2 average</t>
    <phoneticPr fontId="3"/>
  </si>
  <si>
    <t>Fiscal year ended January 31, 2020</t>
    <phoneticPr fontId="1"/>
  </si>
  <si>
    <t>Fiscal year ended January 31, 2019</t>
    <phoneticPr fontId="1"/>
  </si>
  <si>
    <t>Fiscal year ended January 31, 2018</t>
    <phoneticPr fontId="1"/>
  </si>
  <si>
    <t>(Reporting </t>
    <phoneticPr fontId="1"/>
  </si>
  <si>
    <t>Period60)</t>
    <phoneticPr fontId="1"/>
  </si>
  <si>
    <t>Fiscal year ended January 31, 2021</t>
    <phoneticPr fontId="1"/>
  </si>
  <si>
    <r>
      <t xml:space="preserve">Utilization
rate
</t>
    </r>
    <r>
      <rPr>
        <sz val="8"/>
        <rFont val="ＭＳ Ｐゴシック"/>
        <family val="3"/>
        <charset val="128"/>
      </rPr>
      <t>（</t>
    </r>
    <r>
      <rPr>
        <sz val="8"/>
        <rFont val="Helvetica"/>
        <family val="2"/>
      </rPr>
      <t>%</t>
    </r>
    <r>
      <rPr>
        <sz val="8"/>
        <rFont val="ＭＳ Ｐゴシック"/>
        <family val="3"/>
        <charset val="128"/>
      </rPr>
      <t>）</t>
    </r>
    <phoneticPr fontId="3"/>
  </si>
  <si>
    <t>Utilization rate(%)= The number of dispatched staff / The number of staff signed up for dispatching but not yet dispatched</t>
    <phoneticPr fontId="1"/>
  </si>
  <si>
    <t>* New graduates and others who joined the company in midyear are not counted until after they are deployed.</t>
    <phoneticPr fontId="1"/>
  </si>
  <si>
    <t>* Staff in the Human Resources Business Division are not included.</t>
    <phoneticPr fontId="1"/>
  </si>
  <si>
    <t>Month-end engineer count</t>
    <phoneticPr fontId="3"/>
  </si>
  <si>
    <t>Month-end engineer count</t>
    <phoneticPr fontId="3"/>
  </si>
  <si>
    <t>FY01/22</t>
    <phoneticPr fontId="1"/>
  </si>
  <si>
    <t>Period60)</t>
    <phoneticPr fontId="1"/>
  </si>
  <si>
    <t>FY01/22</t>
    <phoneticPr fontId="1"/>
  </si>
  <si>
    <t>Period60)</t>
    <phoneticPr fontId="1"/>
  </si>
  <si>
    <t>Electronics</t>
  </si>
  <si>
    <t>FY01/22</t>
    <phoneticPr fontId="1"/>
  </si>
  <si>
    <t>Period60)</t>
    <phoneticPr fontId="1"/>
  </si>
  <si>
    <t>FY01/22</t>
    <phoneticPr fontId="1"/>
  </si>
  <si>
    <r>
      <rPr>
        <sz val="10"/>
        <rFont val="Helvetica"/>
        <family val="2"/>
      </rPr>
      <t>△21</t>
    </r>
  </si>
  <si>
    <r>
      <rPr>
        <sz val="10"/>
        <rFont val="ＭＳ Ｐゴシック"/>
        <family val="3"/>
        <charset val="128"/>
      </rPr>
      <t>－</t>
    </r>
    <phoneticPr fontId="1"/>
  </si>
  <si>
    <r>
      <rPr>
        <sz val="10"/>
        <rFont val="ＭＳ Ｐゴシック"/>
        <family val="3"/>
        <charset val="128"/>
      </rPr>
      <t>－</t>
    </r>
    <phoneticPr fontId="1"/>
  </si>
  <si>
    <r>
      <rPr>
        <sz val="10"/>
        <rFont val="ＭＳ Ｐゴシック"/>
        <family val="3"/>
        <charset val="128"/>
      </rPr>
      <t>△</t>
    </r>
    <r>
      <rPr>
        <sz val="10"/>
        <rFont val="Helvetica"/>
        <family val="2"/>
      </rPr>
      <t>39</t>
    </r>
  </si>
  <si>
    <t>△270</t>
  </si>
  <si>
    <t>Embedded / Model Based</t>
    <phoneticPr fontId="1"/>
  </si>
  <si>
    <t>IT Solution</t>
    <phoneticPr fontId="1"/>
  </si>
  <si>
    <t>IT Solution</t>
    <phoneticPr fontId="1"/>
  </si>
  <si>
    <t>(Reporting</t>
    <phoneticPr fontId="1"/>
  </si>
  <si>
    <t>FY01/22</t>
    <phoneticPr fontId="1"/>
  </si>
  <si>
    <t>Period60)</t>
    <phoneticPr fontId="1"/>
  </si>
  <si>
    <t>Fiscal year ending
January 31, 2023</t>
    <phoneticPr fontId="1"/>
  </si>
  <si>
    <t>Period61)</t>
    <phoneticPr fontId="1"/>
  </si>
  <si>
    <t>Fiscal year ended
January 31, 2022</t>
    <phoneticPr fontId="1"/>
  </si>
  <si>
    <t>* The name changes below took effect as of the financial results materials for the fiscal year ended January 31, 2022.</t>
    <phoneticPr fontId="1"/>
  </si>
  <si>
    <t>“Control software” changed to “Embedded / Model-Based”</t>
    <phoneticPr fontId="1"/>
  </si>
  <si>
    <t>“Data processing” changed to “IT Solution”</t>
    <phoneticPr fontId="1"/>
  </si>
  <si>
    <t>Net sales</t>
    <phoneticPr fontId="1"/>
  </si>
  <si>
    <t>Profit</t>
    <phoneticPr fontId="1"/>
  </si>
  <si>
    <t>Earnings per share</t>
    <phoneticPr fontId="1"/>
  </si>
  <si>
    <t>Net sales by segment</t>
    <phoneticPr fontId="1"/>
  </si>
  <si>
    <t>Net sales by industry field</t>
    <phoneticPr fontId="1"/>
  </si>
  <si>
    <t>Net sales by business</t>
    <phoneticPr fontId="1"/>
  </si>
  <si>
    <t>* Net sales for the “Other” business reflect revenues from human resources education, training and guidance operations, personnel placement commissions, etc.</t>
    <phoneticPr fontId="1"/>
  </si>
  <si>
    <t>* Net sales by segment and industry field do not include sales at the "Other" business.</t>
    <phoneticPr fontId="1"/>
  </si>
  <si>
    <t>Non-current assets</t>
    <phoneticPr fontId="1"/>
  </si>
  <si>
    <t>Property, plant and equipment</t>
    <phoneticPr fontId="1"/>
  </si>
  <si>
    <t>Intangible assets</t>
    <phoneticPr fontId="1"/>
  </si>
  <si>
    <t>Non-current liabilities</t>
    <phoneticPr fontId="1"/>
  </si>
  <si>
    <t>Shareholders' equity </t>
    <phoneticPr fontId="1"/>
  </si>
  <si>
    <t>Share capital</t>
    <phoneticPr fontId="1"/>
  </si>
  <si>
    <t>Valuation and translation adjustments</t>
    <phoneticPr fontId="1"/>
  </si>
  <si>
    <r>
      <t>Valuation difference on</t>
    </r>
    <r>
      <rPr>
        <sz val="10"/>
        <rFont val="ＭＳ Ｐゴシック"/>
        <family val="3"/>
        <charset val="128"/>
      </rPr>
      <t>　</t>
    </r>
    <r>
      <rPr>
        <sz val="10"/>
        <rFont val="Helvetica"/>
        <family val="2"/>
      </rPr>
      <t>available-for-sale securities</t>
    </r>
    <phoneticPr fontId="1"/>
  </si>
  <si>
    <t>Net sales</t>
    <phoneticPr fontId="1"/>
  </si>
  <si>
    <t>Cost of sales</t>
    <phoneticPr fontId="1"/>
  </si>
  <si>
    <t>Selling, general and administrative expenses</t>
    <phoneticPr fontId="1"/>
  </si>
  <si>
    <t>Non-operating income</t>
    <phoneticPr fontId="1"/>
  </si>
  <si>
    <t>Extraordinary losses</t>
    <phoneticPr fontId="1"/>
  </si>
  <si>
    <t>Profit before income taxes</t>
    <phoneticPr fontId="1"/>
  </si>
  <si>
    <t>Income taxes - current</t>
    <phoneticPr fontId="1"/>
  </si>
  <si>
    <t>Income taxes - deferred</t>
    <phoneticPr fontId="1"/>
  </si>
  <si>
    <t>Profit</t>
    <phoneticPr fontId="1"/>
  </si>
  <si>
    <t>Cash flows from operating activities</t>
    <phoneticPr fontId="1"/>
  </si>
  <si>
    <t>Cash flows from investing activities</t>
    <phoneticPr fontId="1"/>
  </si>
  <si>
    <t>Cash flows from financing activities</t>
    <phoneticPr fontId="1"/>
  </si>
  <si>
    <r>
      <t>Net increase (decrease)</t>
    </r>
    <r>
      <rPr>
        <sz val="10"/>
        <rFont val="ＭＳ Ｐゴシック"/>
        <family val="3"/>
        <charset val="128"/>
      </rPr>
      <t>　</t>
    </r>
    <r>
      <rPr>
        <sz val="10"/>
        <rFont val="Helvetica"/>
        <family val="2"/>
      </rPr>
      <t>in cash and cash equivalents</t>
    </r>
    <phoneticPr fontId="1"/>
  </si>
  <si>
    <t>Cash and cash equivalents at beginning of period</t>
    <phoneticPr fontId="1"/>
  </si>
  <si>
    <t>Cash and cash equivalents at end of period</t>
    <phoneticPr fontId="1"/>
  </si>
  <si>
    <t>Net sales by Segment</t>
    <phoneticPr fontId="1"/>
  </si>
  <si>
    <t>* Earnings per share and Net assets per share were retroactively revised to factor in the impact of stock splits conducted as follows.</t>
    <phoneticPr fontId="1"/>
  </si>
  <si>
    <t>Equity ratio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</si>
</sst>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#,##0.0_ "/>
    <numFmt numFmtId="180" formatCode="#,##0_ "/>
  </numFmts>
  <fonts count="18" x14ac:knownFonts="1">
    <font>
      <sz val="8"/>
      <name val="Verdana"/>
      <family val="2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Helvetica"/>
      <family val="2"/>
    </font>
    <font>
      <sz val="8"/>
      <name val="Helvetica"/>
      <family val="2"/>
    </font>
    <font>
      <sz val="8"/>
      <name val="Helvetica"/>
      <family val="2"/>
    </font>
    <font>
      <b/>
      <u val="double"/>
      <sz val="14"/>
      <name val="Helvetica"/>
      <family val="2"/>
    </font>
    <font>
      <b/>
      <u/>
      <sz val="10"/>
      <name val="Helvetica"/>
      <family val="2"/>
    </font>
    <font>
      <sz val="8"/>
      <name val="Helvetica"/>
      <family val="2"/>
    </font>
    <font>
      <sz val="10"/>
      <color rgb="FFFF0000"/>
      <name val="Helvetica"/>
      <family val="2"/>
    </font>
    <font>
      <sz val="10"/>
      <color theme="1"/>
      <name val="Helvetica"/>
      <family val="2"/>
    </font>
    <font>
      <u/>
      <sz val="8"/>
      <color theme="10"/>
      <name val="Verdana"/>
      <family val="2"/>
    </font>
    <font>
      <sz val="10"/>
      <color rgb="FF000000"/>
      <name val="Helvetica"/>
    </font>
    <font>
      <sz val="10"/>
      <color rgb="FF000000"/>
      <name val="Helvetica"/>
      <family val="2"/>
    </font>
    <font>
      <sz val="10"/>
      <color rgb="FF000000"/>
      <name val="Arial"/>
      <family val="2"/>
    </font>
    <font>
      <sz val="10"/>
      <name val="Helvetica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23"/>
      </right>
      <top style="hair">
        <color indexed="64"/>
      </top>
      <bottom style="hair">
        <color indexed="64"/>
      </bottom>
      <diagonal/>
    </border>
    <border>
      <left/>
      <right style="thin">
        <color indexed="23"/>
      </right>
      <top style="hair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2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/>
      <top style="hair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thin">
        <color indexed="23"/>
      </bottom>
      <diagonal/>
    </border>
    <border>
      <left style="thin">
        <color indexed="23"/>
      </left>
      <right/>
      <top style="hair">
        <color indexed="64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64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rgb="FF808080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indexed="23"/>
      </right>
      <top style="thin">
        <color indexed="64"/>
      </top>
      <bottom/>
      <diagonal/>
    </border>
    <border>
      <left style="thin">
        <color rgb="FF808080"/>
      </left>
      <right style="thin">
        <color indexed="23"/>
      </right>
      <top/>
      <bottom/>
      <diagonal/>
    </border>
    <border>
      <left style="thin">
        <color rgb="FF808080"/>
      </left>
      <right style="thin">
        <color indexed="23"/>
      </right>
      <top/>
      <bottom style="thin">
        <color indexed="64"/>
      </bottom>
      <diagonal/>
    </border>
    <border>
      <left style="thin">
        <color rgb="FF808080"/>
      </left>
      <right style="thin">
        <color indexed="23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23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23"/>
      </right>
      <top style="hair">
        <color indexed="64"/>
      </top>
      <bottom/>
      <diagonal/>
    </border>
    <border>
      <left style="thin">
        <color rgb="FF808080"/>
      </left>
      <right style="thin">
        <color indexed="23"/>
      </right>
      <top style="thin">
        <color indexed="23"/>
      </top>
      <bottom style="hair">
        <color indexed="64"/>
      </bottom>
      <diagonal/>
    </border>
    <border>
      <left style="thin">
        <color rgb="FF808080"/>
      </left>
      <right style="thin">
        <color indexed="23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808080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Fill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179" fontId="4" fillId="0" borderId="19" xfId="0" applyNumberFormat="1" applyFont="1" applyBorder="1">
      <alignment vertical="center"/>
    </xf>
    <xf numFmtId="180" fontId="4" fillId="0" borderId="19" xfId="0" applyNumberFormat="1" applyFont="1" applyBorder="1">
      <alignment vertical="center"/>
    </xf>
    <xf numFmtId="179" fontId="4" fillId="0" borderId="20" xfId="0" applyNumberFormat="1" applyFont="1" applyBorder="1">
      <alignment vertical="center"/>
    </xf>
    <xf numFmtId="180" fontId="4" fillId="0" borderId="20" xfId="0" applyNumberFormat="1" applyFont="1" applyBorder="1">
      <alignment vertical="center"/>
    </xf>
    <xf numFmtId="179" fontId="4" fillId="0" borderId="21" xfId="0" applyNumberFormat="1" applyFont="1" applyBorder="1">
      <alignment vertical="center"/>
    </xf>
    <xf numFmtId="180" fontId="4" fillId="0" borderId="21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9" fontId="4" fillId="0" borderId="22" xfId="0" applyNumberFormat="1" applyFont="1" applyBorder="1">
      <alignment vertical="center"/>
    </xf>
    <xf numFmtId="180" fontId="4" fillId="0" borderId="22" xfId="0" applyNumberFormat="1" applyFont="1" applyBorder="1">
      <alignment vertical="center"/>
    </xf>
    <xf numFmtId="179" fontId="4" fillId="0" borderId="23" xfId="0" applyNumberFormat="1" applyFont="1" applyBorder="1">
      <alignment vertical="center"/>
    </xf>
    <xf numFmtId="180" fontId="4" fillId="0" borderId="23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4" fillId="0" borderId="24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7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28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77" fontId="4" fillId="0" borderId="8" xfId="0" applyNumberFormat="1" applyFont="1" applyFill="1" applyBorder="1">
      <alignment vertical="center"/>
    </xf>
    <xf numFmtId="178" fontId="4" fillId="0" borderId="8" xfId="0" applyNumberFormat="1" applyFont="1" applyFill="1" applyBorder="1">
      <alignment vertical="center"/>
    </xf>
    <xf numFmtId="178" fontId="4" fillId="0" borderId="9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5" xfId="0" applyNumberFormat="1" applyFont="1" applyBorder="1">
      <alignment vertical="center"/>
    </xf>
    <xf numFmtId="0" fontId="4" fillId="0" borderId="30" xfId="0" applyFont="1" applyBorder="1">
      <alignment vertical="center"/>
    </xf>
    <xf numFmtId="176" fontId="4" fillId="0" borderId="31" xfId="0" applyNumberFormat="1" applyFont="1" applyBorder="1">
      <alignment vertical="center"/>
    </xf>
    <xf numFmtId="0" fontId="4" fillId="0" borderId="11" xfId="0" applyFont="1" applyBorder="1">
      <alignment vertical="center"/>
    </xf>
    <xf numFmtId="176" fontId="4" fillId="0" borderId="28" xfId="0" applyNumberFormat="1" applyFont="1" applyBorder="1">
      <alignment vertical="center"/>
    </xf>
    <xf numFmtId="0" fontId="4" fillId="0" borderId="32" xfId="0" applyFont="1" applyBorder="1">
      <alignment vertical="center"/>
    </xf>
    <xf numFmtId="176" fontId="4" fillId="0" borderId="29" xfId="0" applyNumberFormat="1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34" xfId="0" applyFont="1" applyFill="1" applyBorder="1">
      <alignment vertical="center"/>
    </xf>
    <xf numFmtId="176" fontId="4" fillId="0" borderId="35" xfId="0" applyNumberFormat="1" applyFont="1" applyFill="1" applyBorder="1">
      <alignment vertical="center"/>
    </xf>
    <xf numFmtId="0" fontId="4" fillId="0" borderId="36" xfId="0" applyFont="1" applyFill="1" applyBorder="1">
      <alignment vertical="center"/>
    </xf>
    <xf numFmtId="176" fontId="4" fillId="0" borderId="37" xfId="0" applyNumberFormat="1" applyFont="1" applyFill="1" applyBorder="1">
      <alignment vertical="center"/>
    </xf>
    <xf numFmtId="0" fontId="4" fillId="0" borderId="30" xfId="0" applyFont="1" applyFill="1" applyBorder="1">
      <alignment vertical="center"/>
    </xf>
    <xf numFmtId="176" fontId="4" fillId="0" borderId="31" xfId="0" applyNumberFormat="1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38" xfId="0" applyFont="1" applyFill="1" applyBorder="1">
      <alignment vertical="center"/>
    </xf>
    <xf numFmtId="176" fontId="4" fillId="0" borderId="33" xfId="0" applyNumberFormat="1" applyFont="1" applyFill="1" applyBorder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4" fillId="0" borderId="39" xfId="0" applyFont="1" applyFill="1" applyBorder="1">
      <alignment vertical="center"/>
    </xf>
    <xf numFmtId="176" fontId="4" fillId="0" borderId="29" xfId="0" applyNumberFormat="1" applyFont="1" applyFill="1" applyBorder="1">
      <alignment vertical="center"/>
    </xf>
    <xf numFmtId="0" fontId="4" fillId="0" borderId="35" xfId="0" applyFont="1" applyFill="1" applyBorder="1">
      <alignment vertical="center"/>
    </xf>
    <xf numFmtId="176" fontId="4" fillId="0" borderId="40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8" xfId="0" applyFont="1" applyBorder="1">
      <alignment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9" xfId="0" applyFont="1" applyBorder="1">
      <alignment vertical="center"/>
    </xf>
    <xf numFmtId="176" fontId="4" fillId="0" borderId="42" xfId="0" applyNumberFormat="1" applyFont="1" applyBorder="1">
      <alignment vertical="center"/>
    </xf>
    <xf numFmtId="0" fontId="4" fillId="0" borderId="43" xfId="0" applyFont="1" applyBorder="1">
      <alignment vertical="center"/>
    </xf>
    <xf numFmtId="0" fontId="4" fillId="0" borderId="45" xfId="0" applyFont="1" applyBorder="1">
      <alignment vertical="center"/>
    </xf>
    <xf numFmtId="0" fontId="4" fillId="0" borderId="38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6" fontId="16" fillId="0" borderId="25" xfId="0" applyNumberFormat="1" applyFont="1" applyBorder="1">
      <alignment vertical="center"/>
    </xf>
    <xf numFmtId="176" fontId="16" fillId="0" borderId="46" xfId="0" applyNumberFormat="1" applyFont="1" applyBorder="1">
      <alignment vertical="center"/>
    </xf>
    <xf numFmtId="176" fontId="16" fillId="0" borderId="28" xfId="0" applyNumberFormat="1" applyFont="1" applyBorder="1">
      <alignment vertical="center"/>
    </xf>
    <xf numFmtId="176" fontId="16" fillId="0" borderId="44" xfId="0" applyNumberFormat="1" applyFont="1" applyBorder="1">
      <alignment vertical="center"/>
    </xf>
    <xf numFmtId="176" fontId="16" fillId="0" borderId="42" xfId="0" applyNumberFormat="1" applyFont="1" applyBorder="1">
      <alignment vertical="center"/>
    </xf>
    <xf numFmtId="176" fontId="4" fillId="0" borderId="37" xfId="0" applyNumberFormat="1" applyFont="1" applyBorder="1">
      <alignment vertical="center"/>
    </xf>
    <xf numFmtId="0" fontId="4" fillId="0" borderId="41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176" fontId="16" fillId="0" borderId="31" xfId="0" applyNumberFormat="1" applyFont="1" applyBorder="1">
      <alignment vertical="center"/>
    </xf>
    <xf numFmtId="0" fontId="16" fillId="0" borderId="41" xfId="0" applyFont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176" fontId="4" fillId="0" borderId="54" xfId="0" applyNumberFormat="1" applyFont="1" applyFill="1" applyBorder="1">
      <alignment vertical="center"/>
    </xf>
    <xf numFmtId="176" fontId="4" fillId="0" borderId="55" xfId="0" applyNumberFormat="1" applyFont="1" applyFill="1" applyBorder="1">
      <alignment vertical="center"/>
    </xf>
    <xf numFmtId="176" fontId="4" fillId="0" borderId="56" xfId="0" applyNumberFormat="1" applyFont="1" applyFill="1" applyBorder="1">
      <alignment vertical="center"/>
    </xf>
    <xf numFmtId="176" fontId="4" fillId="0" borderId="57" xfId="0" applyNumberFormat="1" applyFont="1" applyFill="1" applyBorder="1">
      <alignment vertical="center"/>
    </xf>
    <xf numFmtId="176" fontId="4" fillId="0" borderId="50" xfId="0" applyNumberFormat="1" applyFont="1" applyFill="1" applyBorder="1">
      <alignment vertical="center"/>
    </xf>
    <xf numFmtId="176" fontId="4" fillId="0" borderId="55" xfId="0" applyNumberFormat="1" applyFont="1" applyFill="1" applyBorder="1" applyAlignment="1">
      <alignment horizontal="right" vertical="center"/>
    </xf>
    <xf numFmtId="176" fontId="4" fillId="0" borderId="58" xfId="0" applyNumberFormat="1" applyFont="1" applyFill="1" applyBorder="1">
      <alignment vertical="center"/>
    </xf>
    <xf numFmtId="176" fontId="4" fillId="0" borderId="40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179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0" xfId="0" applyNumberFormat="1" applyFont="1" applyBorder="1">
      <alignment vertical="center"/>
    </xf>
    <xf numFmtId="180" fontId="4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16" fillId="0" borderId="19" xfId="0" applyNumberFormat="1" applyFont="1" applyBorder="1" applyAlignment="1">
      <alignment horizontal="right" vertical="center"/>
    </xf>
    <xf numFmtId="180" fontId="16" fillId="0" borderId="62" xfId="0" applyNumberFormat="1" applyFont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28" xfId="0" applyNumberFormat="1" applyFont="1" applyFill="1" applyBorder="1" applyAlignment="1">
      <alignment horizontal="right" vertical="center"/>
    </xf>
    <xf numFmtId="176" fontId="16" fillId="0" borderId="28" xfId="0" applyNumberFormat="1" applyFont="1" applyBorder="1" applyAlignment="1">
      <alignment horizontal="right" vertical="center"/>
    </xf>
    <xf numFmtId="176" fontId="16" fillId="0" borderId="54" xfId="0" applyNumberFormat="1" applyFont="1" applyFill="1" applyBorder="1">
      <alignment vertical="center"/>
    </xf>
    <xf numFmtId="176" fontId="16" fillId="0" borderId="40" xfId="0" applyNumberFormat="1" applyFont="1" applyFill="1" applyBorder="1">
      <alignment vertical="center"/>
    </xf>
    <xf numFmtId="176" fontId="16" fillId="0" borderId="59" xfId="0" applyNumberFormat="1" applyFont="1" applyFill="1" applyBorder="1">
      <alignment vertical="center"/>
    </xf>
    <xf numFmtId="176" fontId="16" fillId="0" borderId="28" xfId="0" applyNumberFormat="1" applyFont="1" applyFill="1" applyBorder="1">
      <alignment vertical="center"/>
    </xf>
    <xf numFmtId="176" fontId="16" fillId="0" borderId="60" xfId="0" applyNumberFormat="1" applyFont="1" applyFill="1" applyBorder="1">
      <alignment vertical="center"/>
    </xf>
    <xf numFmtId="176" fontId="16" fillId="0" borderId="60" xfId="0" applyNumberFormat="1" applyFont="1" applyBorder="1">
      <alignment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>
      <alignment vertical="center"/>
    </xf>
    <xf numFmtId="38" fontId="4" fillId="0" borderId="40" xfId="2" applyFont="1" applyBorder="1">
      <alignment vertical="center"/>
    </xf>
    <xf numFmtId="38" fontId="4" fillId="0" borderId="28" xfId="2" applyFont="1" applyBorder="1">
      <alignment vertical="center"/>
    </xf>
    <xf numFmtId="38" fontId="4" fillId="0" borderId="29" xfId="2" applyFont="1" applyBorder="1">
      <alignment vertical="center"/>
    </xf>
    <xf numFmtId="38" fontId="4" fillId="0" borderId="33" xfId="2" applyFont="1" applyBorder="1">
      <alignment vertical="center"/>
    </xf>
    <xf numFmtId="0" fontId="11" fillId="0" borderId="0" xfId="0" applyFont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showGridLines="0" zoomScaleNormal="100" zoomScaleSheetLayoutView="100" workbookViewId="0">
      <selection activeCell="B29" sqref="B29"/>
    </sheetView>
  </sheetViews>
  <sheetFormatPr defaultColWidth="9.140625" defaultRowHeight="12.75" x14ac:dyDescent="0.15"/>
  <cols>
    <col min="1" max="1" width="9.140625" style="47"/>
    <col min="2" max="2" width="48.7109375" style="47" customWidth="1"/>
    <col min="3" max="3" width="6.42578125" style="47" bestFit="1" customWidth="1"/>
    <col min="4" max="8" width="12.7109375" style="47" customWidth="1"/>
    <col min="9" max="16384" width="9.140625" style="47"/>
  </cols>
  <sheetData>
    <row r="1" spans="2:8" x14ac:dyDescent="0.15">
      <c r="B1" s="10" t="s">
        <v>3</v>
      </c>
    </row>
    <row r="3" spans="2:8" ht="18" x14ac:dyDescent="0.15">
      <c r="B3" s="27" t="s">
        <v>2</v>
      </c>
    </row>
    <row r="6" spans="2:8" x14ac:dyDescent="0.15">
      <c r="B6" s="49"/>
      <c r="C6" s="50"/>
      <c r="D6" s="1" t="s">
        <v>70</v>
      </c>
      <c r="E6" s="1" t="s">
        <v>72</v>
      </c>
      <c r="F6" s="1" t="s">
        <v>80</v>
      </c>
      <c r="G6" s="1" t="s">
        <v>83</v>
      </c>
      <c r="H6" s="1" t="s">
        <v>108</v>
      </c>
    </row>
    <row r="7" spans="2:8" x14ac:dyDescent="0.15">
      <c r="B7" s="51"/>
      <c r="C7" s="52"/>
      <c r="D7" s="2" t="s">
        <v>1</v>
      </c>
      <c r="E7" s="2" t="s">
        <v>73</v>
      </c>
      <c r="F7" s="2" t="s">
        <v>73</v>
      </c>
      <c r="G7" s="2" t="s">
        <v>1</v>
      </c>
      <c r="H7" s="2" t="s">
        <v>73</v>
      </c>
    </row>
    <row r="8" spans="2:8" x14ac:dyDescent="0.15">
      <c r="B8" s="53"/>
      <c r="C8" s="54"/>
      <c r="D8" s="3" t="s">
        <v>71</v>
      </c>
      <c r="E8" s="3" t="s">
        <v>68</v>
      </c>
      <c r="F8" s="3" t="s">
        <v>81</v>
      </c>
      <c r="G8" s="3" t="s">
        <v>84</v>
      </c>
      <c r="H8" s="3" t="s">
        <v>109</v>
      </c>
    </row>
    <row r="9" spans="2:8" x14ac:dyDescent="0.15">
      <c r="B9" s="55" t="s">
        <v>133</v>
      </c>
      <c r="C9" s="9" t="s">
        <v>11</v>
      </c>
      <c r="D9" s="56">
        <v>5765</v>
      </c>
      <c r="E9" s="56">
        <v>6331</v>
      </c>
      <c r="F9" s="56">
        <v>7002</v>
      </c>
      <c r="G9" s="56">
        <v>7174</v>
      </c>
      <c r="H9" s="56">
        <v>8102</v>
      </c>
    </row>
    <row r="10" spans="2:8" x14ac:dyDescent="0.15">
      <c r="B10" s="4" t="s">
        <v>5</v>
      </c>
      <c r="C10" s="6" t="s">
        <v>10</v>
      </c>
      <c r="D10" s="58">
        <v>681</v>
      </c>
      <c r="E10" s="58">
        <v>785</v>
      </c>
      <c r="F10" s="58">
        <v>886</v>
      </c>
      <c r="G10" s="58">
        <v>887</v>
      </c>
      <c r="H10" s="58">
        <v>1010</v>
      </c>
    </row>
    <row r="11" spans="2:8" x14ac:dyDescent="0.15">
      <c r="B11" s="4" t="s">
        <v>6</v>
      </c>
      <c r="C11" s="6" t="s">
        <v>10</v>
      </c>
      <c r="D11" s="58">
        <v>690</v>
      </c>
      <c r="E11" s="58">
        <v>794</v>
      </c>
      <c r="F11" s="58">
        <v>893</v>
      </c>
      <c r="G11" s="58">
        <v>910</v>
      </c>
      <c r="H11" s="58">
        <v>1032</v>
      </c>
    </row>
    <row r="12" spans="2:8" x14ac:dyDescent="0.15">
      <c r="B12" s="4" t="s">
        <v>134</v>
      </c>
      <c r="C12" s="6" t="s">
        <v>10</v>
      </c>
      <c r="D12" s="58">
        <v>480</v>
      </c>
      <c r="E12" s="58">
        <v>540</v>
      </c>
      <c r="F12" s="58">
        <v>613</v>
      </c>
      <c r="G12" s="58">
        <v>628</v>
      </c>
      <c r="H12" s="58">
        <v>728</v>
      </c>
    </row>
    <row r="13" spans="2:8" x14ac:dyDescent="0.15">
      <c r="B13" s="4" t="s">
        <v>135</v>
      </c>
      <c r="C13" s="6" t="s">
        <v>9</v>
      </c>
      <c r="D13" s="59">
        <v>45.265000000000001</v>
      </c>
      <c r="E13" s="59">
        <v>50.91</v>
      </c>
      <c r="F13" s="59">
        <v>57.73</v>
      </c>
      <c r="G13" s="59">
        <v>59.16</v>
      </c>
      <c r="H13" s="59">
        <v>68.59</v>
      </c>
    </row>
    <row r="14" spans="2:8" x14ac:dyDescent="0.15">
      <c r="B14" s="4" t="s">
        <v>8</v>
      </c>
      <c r="C14" s="6" t="s">
        <v>9</v>
      </c>
      <c r="D14" s="59">
        <v>184.81</v>
      </c>
      <c r="E14" s="59">
        <v>219.59</v>
      </c>
      <c r="F14" s="59">
        <v>256.77</v>
      </c>
      <c r="G14" s="59">
        <v>293.93</v>
      </c>
      <c r="H14" s="59">
        <v>337.14</v>
      </c>
    </row>
    <row r="15" spans="2:8" x14ac:dyDescent="0.15">
      <c r="B15" s="4" t="s">
        <v>12</v>
      </c>
      <c r="C15" s="6" t="s">
        <v>10</v>
      </c>
      <c r="D15" s="58">
        <v>2763</v>
      </c>
      <c r="E15" s="58">
        <v>3264</v>
      </c>
      <c r="F15" s="58">
        <v>3801</v>
      </c>
      <c r="G15" s="58">
        <v>4432</v>
      </c>
      <c r="H15" s="58">
        <v>5088</v>
      </c>
    </row>
    <row r="16" spans="2:8" x14ac:dyDescent="0.15">
      <c r="B16" s="4" t="s">
        <v>14</v>
      </c>
      <c r="C16" s="6" t="s">
        <v>10</v>
      </c>
      <c r="D16" s="58">
        <v>1963</v>
      </c>
      <c r="E16" s="58">
        <v>2333</v>
      </c>
      <c r="F16" s="58">
        <v>2728</v>
      </c>
      <c r="G16" s="58">
        <v>3123</v>
      </c>
      <c r="H16" s="58">
        <v>3582</v>
      </c>
    </row>
    <row r="17" spans="2:8" x14ac:dyDescent="0.15">
      <c r="B17" s="8" t="s">
        <v>166</v>
      </c>
      <c r="C17" s="6" t="s">
        <v>7</v>
      </c>
      <c r="D17" s="60">
        <v>71.099999999999994</v>
      </c>
      <c r="E17" s="60">
        <v>71.5</v>
      </c>
      <c r="F17" s="60">
        <v>71.8</v>
      </c>
      <c r="G17" s="60">
        <v>70.5</v>
      </c>
      <c r="H17" s="60">
        <v>70.400000000000006</v>
      </c>
    </row>
    <row r="18" spans="2:8" x14ac:dyDescent="0.15">
      <c r="B18" s="4" t="s">
        <v>16</v>
      </c>
      <c r="C18" s="6" t="s">
        <v>7</v>
      </c>
      <c r="D18" s="60">
        <v>26.9</v>
      </c>
      <c r="E18" s="60">
        <v>25.2</v>
      </c>
      <c r="F18" s="60">
        <v>24.2</v>
      </c>
      <c r="G18" s="60">
        <v>21.5</v>
      </c>
      <c r="H18" s="60">
        <v>21.7</v>
      </c>
    </row>
    <row r="19" spans="2:8" x14ac:dyDescent="0.15">
      <c r="B19" s="4" t="s">
        <v>17</v>
      </c>
      <c r="C19" s="6" t="s">
        <v>7</v>
      </c>
      <c r="D19" s="60">
        <v>27.3</v>
      </c>
      <c r="E19" s="60">
        <v>26.3</v>
      </c>
      <c r="F19" s="60">
        <v>25.3</v>
      </c>
      <c r="G19" s="60">
        <v>22.1</v>
      </c>
      <c r="H19" s="60">
        <v>21.7</v>
      </c>
    </row>
    <row r="20" spans="2:8" x14ac:dyDescent="0.15">
      <c r="B20" s="5" t="s">
        <v>15</v>
      </c>
      <c r="C20" s="7" t="s">
        <v>7</v>
      </c>
      <c r="D20" s="61">
        <v>11.8</v>
      </c>
      <c r="E20" s="61">
        <v>12.4</v>
      </c>
      <c r="F20" s="61">
        <v>12.7</v>
      </c>
      <c r="G20" s="61">
        <v>12.4</v>
      </c>
      <c r="H20" s="61">
        <v>12.5</v>
      </c>
    </row>
    <row r="22" spans="2:8" s="62" customFormat="1" x14ac:dyDescent="0.15">
      <c r="B22" s="107" t="s">
        <v>165</v>
      </c>
    </row>
    <row r="23" spans="2:8" x14ac:dyDescent="0.15">
      <c r="B23" s="108" t="s">
        <v>69</v>
      </c>
    </row>
    <row r="27" spans="2:8" x14ac:dyDescent="0.15">
      <c r="B27" s="106"/>
    </row>
  </sheetData>
  <phoneticPr fontId="1"/>
  <pageMargins left="0.78700000000000003" right="0.36" top="0.98399999999999999" bottom="0.98399999999999999" header="0.51200000000000001" footer="0.51200000000000001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showGridLines="0" tabSelected="1" zoomScaleNormal="100" zoomScaleSheetLayoutView="100" workbookViewId="0">
      <selection activeCell="T16" sqref="T16"/>
    </sheetView>
  </sheetViews>
  <sheetFormatPr defaultColWidth="9.140625" defaultRowHeight="12.75" x14ac:dyDescent="0.15"/>
  <cols>
    <col min="1" max="1" width="9.140625" style="26"/>
    <col min="2" max="2" width="3" style="26" customWidth="1"/>
    <col min="3" max="3" width="15.85546875" style="26" customWidth="1"/>
    <col min="4" max="17" width="10.7109375" style="26" customWidth="1"/>
    <col min="18" max="16384" width="9.140625" style="26"/>
  </cols>
  <sheetData>
    <row r="1" spans="2:17" x14ac:dyDescent="0.15">
      <c r="B1" s="10" t="s">
        <v>3</v>
      </c>
      <c r="C1" s="25"/>
    </row>
    <row r="3" spans="2:17" ht="18" x14ac:dyDescent="0.15">
      <c r="B3" s="27" t="s">
        <v>18</v>
      </c>
      <c r="C3" s="27"/>
    </row>
    <row r="5" spans="2:17" ht="25.5" customHeight="1" x14ac:dyDescent="0.15">
      <c r="B5" s="28"/>
      <c r="C5" s="29"/>
      <c r="D5" s="160" t="s">
        <v>98</v>
      </c>
      <c r="E5" s="169"/>
      <c r="F5" s="160" t="s">
        <v>97</v>
      </c>
      <c r="G5" s="169"/>
      <c r="H5" s="160" t="s">
        <v>96</v>
      </c>
      <c r="I5" s="169"/>
      <c r="J5" s="160" t="s">
        <v>101</v>
      </c>
      <c r="K5" s="169"/>
      <c r="L5" s="160" t="s">
        <v>129</v>
      </c>
      <c r="M5" s="161"/>
      <c r="N5" s="162"/>
      <c r="O5" s="160" t="s">
        <v>127</v>
      </c>
      <c r="P5" s="161"/>
      <c r="Q5" s="162"/>
    </row>
    <row r="6" spans="2:17" x14ac:dyDescent="0.15">
      <c r="B6" s="12"/>
      <c r="C6" s="30"/>
      <c r="D6" s="163" t="s">
        <v>0</v>
      </c>
      <c r="E6" s="165"/>
      <c r="F6" s="163" t="s">
        <v>0</v>
      </c>
      <c r="G6" s="165"/>
      <c r="H6" s="163" t="s">
        <v>0</v>
      </c>
      <c r="I6" s="165"/>
      <c r="J6" s="163" t="s">
        <v>0</v>
      </c>
      <c r="K6" s="165"/>
      <c r="L6" s="163" t="s">
        <v>99</v>
      </c>
      <c r="M6" s="164"/>
      <c r="N6" s="165"/>
      <c r="O6" s="163" t="s">
        <v>99</v>
      </c>
      <c r="P6" s="164"/>
      <c r="Q6" s="165"/>
    </row>
    <row r="7" spans="2:17" x14ac:dyDescent="0.15">
      <c r="B7" s="12"/>
      <c r="C7" s="30"/>
      <c r="D7" s="166" t="s">
        <v>64</v>
      </c>
      <c r="E7" s="168"/>
      <c r="F7" s="166" t="s">
        <v>68</v>
      </c>
      <c r="G7" s="168"/>
      <c r="H7" s="166" t="s">
        <v>74</v>
      </c>
      <c r="I7" s="168"/>
      <c r="J7" s="166" t="s">
        <v>79</v>
      </c>
      <c r="K7" s="168"/>
      <c r="L7" s="166" t="s">
        <v>100</v>
      </c>
      <c r="M7" s="167"/>
      <c r="N7" s="168"/>
      <c r="O7" s="166" t="s">
        <v>128</v>
      </c>
      <c r="P7" s="167"/>
      <c r="Q7" s="168"/>
    </row>
    <row r="8" spans="2:17" ht="33.75" x14ac:dyDescent="0.15">
      <c r="B8" s="31"/>
      <c r="C8" s="32"/>
      <c r="D8" s="11" t="s">
        <v>19</v>
      </c>
      <c r="E8" s="131" t="s">
        <v>107</v>
      </c>
      <c r="F8" s="11" t="s">
        <v>19</v>
      </c>
      <c r="G8" s="131" t="s">
        <v>106</v>
      </c>
      <c r="H8" s="11" t="s">
        <v>19</v>
      </c>
      <c r="I8" s="131" t="s">
        <v>107</v>
      </c>
      <c r="J8" s="11" t="s">
        <v>19</v>
      </c>
      <c r="K8" s="131" t="s">
        <v>106</v>
      </c>
      <c r="L8" s="131" t="s">
        <v>102</v>
      </c>
      <c r="M8" s="131" t="s">
        <v>89</v>
      </c>
      <c r="N8" s="131" t="s">
        <v>106</v>
      </c>
      <c r="O8" s="131" t="s">
        <v>19</v>
      </c>
      <c r="P8" s="131" t="s">
        <v>89</v>
      </c>
      <c r="Q8" s="131" t="s">
        <v>106</v>
      </c>
    </row>
    <row r="9" spans="2:17" ht="12.75" customHeight="1" x14ac:dyDescent="0.15">
      <c r="B9" s="33"/>
      <c r="C9" s="34" t="s">
        <v>20</v>
      </c>
      <c r="D9" s="35">
        <v>98.6</v>
      </c>
      <c r="E9" s="36">
        <v>652</v>
      </c>
      <c r="F9" s="35">
        <v>99.2</v>
      </c>
      <c r="G9" s="36">
        <v>716</v>
      </c>
      <c r="H9" s="35">
        <v>98.2</v>
      </c>
      <c r="I9" s="36">
        <v>787</v>
      </c>
      <c r="J9" s="35">
        <v>98.4</v>
      </c>
      <c r="K9" s="36">
        <v>897</v>
      </c>
      <c r="L9" s="35">
        <v>97.4</v>
      </c>
      <c r="M9" s="139">
        <v>91.8</v>
      </c>
      <c r="N9" s="36">
        <v>967</v>
      </c>
      <c r="O9" s="35">
        <v>99.1</v>
      </c>
      <c r="P9" s="139">
        <v>96.1</v>
      </c>
      <c r="Q9" s="36">
        <v>1065</v>
      </c>
    </row>
    <row r="10" spans="2:17" ht="12.75" customHeight="1" x14ac:dyDescent="0.15">
      <c r="B10" s="33"/>
      <c r="C10" s="13" t="s">
        <v>21</v>
      </c>
      <c r="D10" s="37">
        <v>98.1</v>
      </c>
      <c r="E10" s="38">
        <v>649</v>
      </c>
      <c r="F10" s="37">
        <v>99.2</v>
      </c>
      <c r="G10" s="38">
        <v>713</v>
      </c>
      <c r="H10" s="37">
        <v>98</v>
      </c>
      <c r="I10" s="38">
        <v>778</v>
      </c>
      <c r="J10" s="37">
        <v>98.7</v>
      </c>
      <c r="K10" s="38">
        <v>897</v>
      </c>
      <c r="L10" s="37">
        <v>97.7</v>
      </c>
      <c r="M10" s="132">
        <v>93</v>
      </c>
      <c r="N10" s="38">
        <v>962</v>
      </c>
      <c r="O10" s="37">
        <v>99.3</v>
      </c>
      <c r="P10" s="132">
        <v>97</v>
      </c>
      <c r="Q10" s="38">
        <v>1059</v>
      </c>
    </row>
    <row r="11" spans="2:17" ht="12.75" customHeight="1" x14ac:dyDescent="0.15">
      <c r="B11" s="14"/>
      <c r="C11" s="15" t="s">
        <v>22</v>
      </c>
      <c r="D11" s="39">
        <v>96.2</v>
      </c>
      <c r="E11" s="40">
        <v>755</v>
      </c>
      <c r="F11" s="39">
        <v>96.6</v>
      </c>
      <c r="G11" s="40">
        <v>828</v>
      </c>
      <c r="H11" s="39">
        <v>97</v>
      </c>
      <c r="I11" s="40">
        <v>931</v>
      </c>
      <c r="J11" s="39">
        <v>96.3</v>
      </c>
      <c r="K11" s="40">
        <v>1055</v>
      </c>
      <c r="L11" s="39">
        <v>93.2</v>
      </c>
      <c r="M11" s="133">
        <v>76.099999999999994</v>
      </c>
      <c r="N11" s="40">
        <v>1152</v>
      </c>
      <c r="O11" s="39">
        <v>96.5</v>
      </c>
      <c r="P11" s="133">
        <v>82.3</v>
      </c>
      <c r="Q11" s="40">
        <v>1216</v>
      </c>
    </row>
    <row r="12" spans="2:17" ht="12.75" customHeight="1" x14ac:dyDescent="0.15">
      <c r="B12" s="16" t="s">
        <v>90</v>
      </c>
      <c r="C12" s="17"/>
      <c r="D12" s="41">
        <v>97.7</v>
      </c>
      <c r="E12" s="42">
        <f>(E9+E10+E11)/3</f>
        <v>685.33333333333337</v>
      </c>
      <c r="F12" s="41">
        <v>98.3</v>
      </c>
      <c r="G12" s="42">
        <f>(G9+G10+G11)/3</f>
        <v>752.33333333333337</v>
      </c>
      <c r="H12" s="41">
        <v>97.7</v>
      </c>
      <c r="I12" s="42">
        <f>(I9+I10+I11)/3</f>
        <v>832</v>
      </c>
      <c r="J12" s="41">
        <v>97.8</v>
      </c>
      <c r="K12" s="42">
        <f>(K9+K10+K11)/3</f>
        <v>949.66666666666663</v>
      </c>
      <c r="L12" s="41">
        <v>96.1</v>
      </c>
      <c r="M12" s="134">
        <v>86.3</v>
      </c>
      <c r="N12" s="42">
        <f>(N9+N10+N11)/3</f>
        <v>1027</v>
      </c>
      <c r="O12" s="41">
        <v>98.3</v>
      </c>
      <c r="P12" s="134">
        <v>91.3</v>
      </c>
      <c r="Q12" s="42">
        <f>(Q9+Q10+Q11)/3</f>
        <v>1113.3333333333333</v>
      </c>
    </row>
    <row r="13" spans="2:17" ht="12.75" customHeight="1" x14ac:dyDescent="0.15">
      <c r="B13" s="18"/>
      <c r="C13" s="34" t="s">
        <v>23</v>
      </c>
      <c r="D13" s="35">
        <v>95.7</v>
      </c>
      <c r="E13" s="36">
        <v>752</v>
      </c>
      <c r="F13" s="35">
        <v>96.2</v>
      </c>
      <c r="G13" s="36">
        <v>821</v>
      </c>
      <c r="H13" s="35">
        <v>97.6</v>
      </c>
      <c r="I13" s="36">
        <v>927</v>
      </c>
      <c r="J13" s="35">
        <v>97.4</v>
      </c>
      <c r="K13" s="36">
        <v>1052</v>
      </c>
      <c r="L13" s="35">
        <v>95.3</v>
      </c>
      <c r="M13" s="35">
        <v>80.2</v>
      </c>
      <c r="N13" s="36">
        <v>1145</v>
      </c>
      <c r="O13" s="35">
        <v>96.4</v>
      </c>
      <c r="P13" s="35">
        <v>86.4</v>
      </c>
      <c r="Q13" s="36">
        <v>1206</v>
      </c>
    </row>
    <row r="14" spans="2:17" ht="12.75" customHeight="1" x14ac:dyDescent="0.15">
      <c r="B14" s="19"/>
      <c r="C14" s="13" t="s">
        <v>24</v>
      </c>
      <c r="D14" s="37">
        <v>97.6</v>
      </c>
      <c r="E14" s="38">
        <v>750</v>
      </c>
      <c r="F14" s="37">
        <v>96.6</v>
      </c>
      <c r="G14" s="38">
        <v>820</v>
      </c>
      <c r="H14" s="37">
        <v>95.6</v>
      </c>
      <c r="I14" s="38">
        <v>932</v>
      </c>
      <c r="J14" s="37">
        <v>97</v>
      </c>
      <c r="K14" s="38">
        <v>1043</v>
      </c>
      <c r="L14" s="37">
        <v>94.7</v>
      </c>
      <c r="M14" s="37">
        <v>82.8</v>
      </c>
      <c r="N14" s="38">
        <v>1125</v>
      </c>
      <c r="O14" s="37"/>
      <c r="P14" s="37"/>
      <c r="Q14" s="38"/>
    </row>
    <row r="15" spans="2:17" ht="12.75" customHeight="1" x14ac:dyDescent="0.15">
      <c r="B15" s="20"/>
      <c r="C15" s="15" t="s">
        <v>25</v>
      </c>
      <c r="D15" s="39">
        <v>97.1</v>
      </c>
      <c r="E15" s="40">
        <v>741</v>
      </c>
      <c r="F15" s="39">
        <v>95.8</v>
      </c>
      <c r="G15" s="40">
        <v>814</v>
      </c>
      <c r="H15" s="39">
        <v>96.6</v>
      </c>
      <c r="I15" s="40">
        <v>926</v>
      </c>
      <c r="J15" s="39">
        <v>93.1</v>
      </c>
      <c r="K15" s="40">
        <v>1034</v>
      </c>
      <c r="L15" s="39">
        <v>95.7</v>
      </c>
      <c r="M15" s="39">
        <v>86.1</v>
      </c>
      <c r="N15" s="40">
        <v>1109</v>
      </c>
      <c r="O15" s="39"/>
      <c r="P15" s="39"/>
      <c r="Q15" s="40"/>
    </row>
    <row r="16" spans="2:17" ht="12.75" customHeight="1" x14ac:dyDescent="0.15">
      <c r="B16" s="20" t="s">
        <v>91</v>
      </c>
      <c r="C16" s="21"/>
      <c r="D16" s="43">
        <v>96.8</v>
      </c>
      <c r="E16" s="44">
        <f>(E13+E14+E15)/3</f>
        <v>747.66666666666663</v>
      </c>
      <c r="F16" s="43">
        <v>96.2</v>
      </c>
      <c r="G16" s="44">
        <f>(G13+G14+G15)/3</f>
        <v>818.33333333333337</v>
      </c>
      <c r="H16" s="43">
        <v>96.6</v>
      </c>
      <c r="I16" s="44">
        <f>(I13+I14+I15)/3</f>
        <v>928.33333333333337</v>
      </c>
      <c r="J16" s="43">
        <v>95.8</v>
      </c>
      <c r="K16" s="44">
        <f>(K13+K14+K15)/3</f>
        <v>1043</v>
      </c>
      <c r="L16" s="43">
        <v>95.2</v>
      </c>
      <c r="M16" s="43">
        <v>83</v>
      </c>
      <c r="N16" s="44">
        <f>(N13+N14+N15)/3</f>
        <v>1126.3333333333333</v>
      </c>
      <c r="O16" s="43"/>
      <c r="P16" s="43"/>
      <c r="Q16" s="44"/>
    </row>
    <row r="17" spans="2:17" ht="12.75" customHeight="1" x14ac:dyDescent="0.15">
      <c r="B17" s="17" t="s">
        <v>94</v>
      </c>
      <c r="C17" s="17"/>
      <c r="D17" s="41">
        <v>97.2</v>
      </c>
      <c r="E17" s="42">
        <f>(E9+E10+E11+E13+E14+E15)/6</f>
        <v>716.5</v>
      </c>
      <c r="F17" s="41">
        <v>97.2</v>
      </c>
      <c r="G17" s="42">
        <f>(G9+G10+G11+G13+G14+G15)/6</f>
        <v>785.33333333333337</v>
      </c>
      <c r="H17" s="41">
        <v>97.1</v>
      </c>
      <c r="I17" s="42">
        <f>(I9+I10+I11+I13+I14+I15)/6</f>
        <v>880.16666666666663</v>
      </c>
      <c r="J17" s="41">
        <v>96.8</v>
      </c>
      <c r="K17" s="42">
        <f>(K9+K10+K11+K13+K14+K15)/6</f>
        <v>996.33333333333337</v>
      </c>
      <c r="L17" s="41">
        <v>95.6</v>
      </c>
      <c r="M17" s="41">
        <v>84.6</v>
      </c>
      <c r="N17" s="42">
        <f>(N9+N10+N11+N13+N14+N15)/6</f>
        <v>1076.6666666666667</v>
      </c>
      <c r="O17" s="41"/>
      <c r="P17" s="41"/>
      <c r="Q17" s="42"/>
    </row>
    <row r="18" spans="2:17" ht="12.75" customHeight="1" x14ac:dyDescent="0.15">
      <c r="B18" s="18"/>
      <c r="C18" s="34" t="s">
        <v>26</v>
      </c>
      <c r="D18" s="35">
        <v>97.8</v>
      </c>
      <c r="E18" s="36">
        <v>733</v>
      </c>
      <c r="F18" s="35">
        <v>98.4</v>
      </c>
      <c r="G18" s="36">
        <v>811</v>
      </c>
      <c r="H18" s="35">
        <v>98.2</v>
      </c>
      <c r="I18" s="36">
        <v>927</v>
      </c>
      <c r="J18" s="35">
        <v>94</v>
      </c>
      <c r="K18" s="36">
        <v>1027</v>
      </c>
      <c r="L18" s="35">
        <v>96.4</v>
      </c>
      <c r="M18" s="35">
        <v>88.6</v>
      </c>
      <c r="N18" s="36">
        <v>1105</v>
      </c>
      <c r="O18" s="35"/>
      <c r="P18" s="35"/>
      <c r="Q18" s="36"/>
    </row>
    <row r="19" spans="2:17" ht="12.75" customHeight="1" x14ac:dyDescent="0.15">
      <c r="B19" s="19"/>
      <c r="C19" s="13" t="s">
        <v>27</v>
      </c>
      <c r="D19" s="37">
        <v>98.5</v>
      </c>
      <c r="E19" s="38">
        <v>728</v>
      </c>
      <c r="F19" s="37">
        <v>98.2</v>
      </c>
      <c r="G19" s="38">
        <v>806</v>
      </c>
      <c r="H19" s="37">
        <v>98.1</v>
      </c>
      <c r="I19" s="38">
        <v>927</v>
      </c>
      <c r="J19" s="37">
        <v>93.1</v>
      </c>
      <c r="K19" s="38">
        <v>1024</v>
      </c>
      <c r="L19" s="37">
        <v>97.2</v>
      </c>
      <c r="M19" s="37">
        <v>90.6</v>
      </c>
      <c r="N19" s="38">
        <v>1100</v>
      </c>
      <c r="O19" s="37"/>
      <c r="P19" s="37"/>
      <c r="Q19" s="38"/>
    </row>
    <row r="20" spans="2:17" ht="12.75" customHeight="1" x14ac:dyDescent="0.15">
      <c r="B20" s="20"/>
      <c r="C20" s="15" t="s">
        <v>28</v>
      </c>
      <c r="D20" s="39">
        <v>98.3</v>
      </c>
      <c r="E20" s="40">
        <v>727</v>
      </c>
      <c r="F20" s="39">
        <v>96.6</v>
      </c>
      <c r="G20" s="40">
        <v>798</v>
      </c>
      <c r="H20" s="39">
        <v>97.5</v>
      </c>
      <c r="I20" s="40">
        <v>922</v>
      </c>
      <c r="J20" s="39">
        <v>91.7</v>
      </c>
      <c r="K20" s="40">
        <v>1018</v>
      </c>
      <c r="L20" s="39">
        <v>96</v>
      </c>
      <c r="M20" s="39">
        <v>90.7</v>
      </c>
      <c r="N20" s="40">
        <v>1084</v>
      </c>
      <c r="O20" s="39"/>
      <c r="P20" s="39"/>
      <c r="Q20" s="40"/>
    </row>
    <row r="21" spans="2:17" ht="12.75" customHeight="1" x14ac:dyDescent="0.15">
      <c r="B21" s="16" t="s">
        <v>92</v>
      </c>
      <c r="C21" s="17"/>
      <c r="D21" s="41">
        <v>98.2</v>
      </c>
      <c r="E21" s="42">
        <f>(E18+E19+E20)/3</f>
        <v>729.33333333333337</v>
      </c>
      <c r="F21" s="41">
        <v>97.7</v>
      </c>
      <c r="G21" s="42">
        <f>(G18+G19+G20)/3</f>
        <v>805</v>
      </c>
      <c r="H21" s="41">
        <v>97.9</v>
      </c>
      <c r="I21" s="42">
        <f>(I18+I19+I20)/3</f>
        <v>925.33333333333337</v>
      </c>
      <c r="J21" s="41">
        <v>92.9</v>
      </c>
      <c r="K21" s="42">
        <f>(K18+K19+K20)/3</f>
        <v>1023</v>
      </c>
      <c r="L21" s="41">
        <v>96.5</v>
      </c>
      <c r="M21" s="41">
        <v>90</v>
      </c>
      <c r="N21" s="140">
        <f>(N18+N19+N20)/3</f>
        <v>1096.3333333333333</v>
      </c>
      <c r="O21" s="41"/>
      <c r="P21" s="41"/>
      <c r="Q21" s="140"/>
    </row>
    <row r="22" spans="2:17" ht="12.75" customHeight="1" x14ac:dyDescent="0.15">
      <c r="B22" s="18"/>
      <c r="C22" s="34" t="s">
        <v>29</v>
      </c>
      <c r="D22" s="35">
        <v>98.7</v>
      </c>
      <c r="E22" s="36">
        <v>723</v>
      </c>
      <c r="F22" s="35">
        <v>98.6</v>
      </c>
      <c r="G22" s="36">
        <v>797</v>
      </c>
      <c r="H22" s="35">
        <v>97.4</v>
      </c>
      <c r="I22" s="36">
        <v>914</v>
      </c>
      <c r="J22" s="35">
        <v>94.5</v>
      </c>
      <c r="K22" s="36">
        <v>1013</v>
      </c>
      <c r="L22" s="35">
        <v>98.3</v>
      </c>
      <c r="M22" s="35">
        <v>93.5</v>
      </c>
      <c r="N22" s="36">
        <v>1085</v>
      </c>
      <c r="O22" s="35"/>
      <c r="P22" s="35"/>
      <c r="Q22" s="36"/>
    </row>
    <row r="23" spans="2:17" ht="12.75" customHeight="1" x14ac:dyDescent="0.15">
      <c r="B23" s="19"/>
      <c r="C23" s="13" t="s">
        <v>30</v>
      </c>
      <c r="D23" s="37">
        <v>99.4</v>
      </c>
      <c r="E23" s="38">
        <v>724</v>
      </c>
      <c r="F23" s="37">
        <v>98.6</v>
      </c>
      <c r="G23" s="38">
        <v>793</v>
      </c>
      <c r="H23" s="37">
        <v>98.6</v>
      </c>
      <c r="I23" s="38">
        <v>908</v>
      </c>
      <c r="J23" s="37">
        <v>96</v>
      </c>
      <c r="K23" s="38">
        <v>984</v>
      </c>
      <c r="L23" s="37">
        <v>98.9</v>
      </c>
      <c r="M23" s="37">
        <v>95</v>
      </c>
      <c r="N23" s="38">
        <v>1081</v>
      </c>
      <c r="O23" s="37"/>
      <c r="P23" s="37"/>
      <c r="Q23" s="38"/>
    </row>
    <row r="24" spans="2:17" ht="12.75" customHeight="1" x14ac:dyDescent="0.15">
      <c r="B24" s="20"/>
      <c r="C24" s="15" t="s">
        <v>31</v>
      </c>
      <c r="D24" s="39">
        <v>98.1</v>
      </c>
      <c r="E24" s="40">
        <v>716</v>
      </c>
      <c r="F24" s="39">
        <v>97</v>
      </c>
      <c r="G24" s="40">
        <v>785</v>
      </c>
      <c r="H24" s="39">
        <v>96.6</v>
      </c>
      <c r="I24" s="40">
        <v>901</v>
      </c>
      <c r="J24" s="39">
        <v>95.2</v>
      </c>
      <c r="K24" s="40">
        <v>971</v>
      </c>
      <c r="L24" s="39">
        <v>98</v>
      </c>
      <c r="M24" s="39">
        <v>94.4</v>
      </c>
      <c r="N24" s="40">
        <v>1073</v>
      </c>
      <c r="O24" s="39"/>
      <c r="P24" s="39"/>
      <c r="Q24" s="40"/>
    </row>
    <row r="25" spans="2:17" ht="12.75" customHeight="1" x14ac:dyDescent="0.15">
      <c r="B25" s="20" t="s">
        <v>93</v>
      </c>
      <c r="C25" s="22"/>
      <c r="D25" s="43">
        <v>98.7</v>
      </c>
      <c r="E25" s="42">
        <f>(E22+E23+E24)/3</f>
        <v>721</v>
      </c>
      <c r="F25" s="43">
        <v>98.1</v>
      </c>
      <c r="G25" s="42">
        <f>(G22+G23+G24)/3</f>
        <v>791.66666666666663</v>
      </c>
      <c r="H25" s="43">
        <v>97.5</v>
      </c>
      <c r="I25" s="42">
        <f>(I22+I23+I24)/3</f>
        <v>907.66666666666663</v>
      </c>
      <c r="J25" s="43">
        <v>95.2</v>
      </c>
      <c r="K25" s="42">
        <f>(K22+K23+K24)/3</f>
        <v>989.33333333333337</v>
      </c>
      <c r="L25" s="43">
        <v>98.4</v>
      </c>
      <c r="M25" s="43">
        <v>94.3</v>
      </c>
      <c r="N25" s="42">
        <f>(N22+N23+N24)/3</f>
        <v>1079.6666666666667</v>
      </c>
      <c r="O25" s="43"/>
      <c r="P25" s="43"/>
      <c r="Q25" s="42"/>
    </row>
    <row r="26" spans="2:17" ht="12.75" customHeight="1" x14ac:dyDescent="0.15">
      <c r="B26" s="17" t="s">
        <v>95</v>
      </c>
      <c r="C26" s="23"/>
      <c r="D26" s="41">
        <v>98.5</v>
      </c>
      <c r="E26" s="42">
        <f>(E18+E19+E20+E22+E23+E24)/6</f>
        <v>725.16666666666663</v>
      </c>
      <c r="F26" s="41">
        <v>97.9</v>
      </c>
      <c r="G26" s="42">
        <f>(G18+G19+G20+G22+G23+G24)/6</f>
        <v>798.33333333333337</v>
      </c>
      <c r="H26" s="41">
        <v>97.7</v>
      </c>
      <c r="I26" s="42">
        <f>(I18+I19+I20+I22+I23+I24)/6</f>
        <v>916.5</v>
      </c>
      <c r="J26" s="41">
        <v>94.1</v>
      </c>
      <c r="K26" s="42">
        <f>(K18+K19+K20+K22+K23+K24)/6</f>
        <v>1006.1666666666666</v>
      </c>
      <c r="L26" s="41">
        <v>97.5</v>
      </c>
      <c r="M26" s="41">
        <v>92.1</v>
      </c>
      <c r="N26" s="42">
        <f>(N18+N19+N20+N22+N23+N24)/6</f>
        <v>1088</v>
      </c>
      <c r="O26" s="41"/>
      <c r="P26" s="41"/>
      <c r="Q26" s="42"/>
    </row>
    <row r="27" spans="2:17" ht="12.75" customHeight="1" x14ac:dyDescent="0.15">
      <c r="B27" s="16" t="s">
        <v>32</v>
      </c>
      <c r="C27" s="24"/>
      <c r="D27" s="45">
        <v>97.9</v>
      </c>
      <c r="E27" s="46">
        <f>(E9+E10+E11+E13+E14+E15+E18+E19+E20+E22+E23+E24)/12</f>
        <v>720.83333333333337</v>
      </c>
      <c r="F27" s="45">
        <v>97.6</v>
      </c>
      <c r="G27" s="46">
        <f>(G9+G10+G11+G13+G14+G15+G18+G19+G20+G22+G23+G24)/12</f>
        <v>791.83333333333337</v>
      </c>
      <c r="H27" s="45">
        <v>97.4</v>
      </c>
      <c r="I27" s="46">
        <f>(I9+I10+I11+I13+I14+I15+I18+I19+I20+I22+I23+I24)/12</f>
        <v>898.33333333333337</v>
      </c>
      <c r="J27" s="45">
        <v>95.4</v>
      </c>
      <c r="K27" s="46">
        <f>(K9+K10+K11+K13+K14+K15+K18+K19+K20+K22+K23+K24)/12</f>
        <v>1001.25</v>
      </c>
      <c r="L27" s="45">
        <v>96.6</v>
      </c>
      <c r="M27" s="45">
        <v>88.6</v>
      </c>
      <c r="N27" s="46">
        <f>(N9+N10+N11+N13+N14+N15+N18+N19+N20+N22+N23+N24)/12</f>
        <v>1082.3333333333333</v>
      </c>
      <c r="O27" s="45"/>
      <c r="P27" s="45"/>
      <c r="Q27" s="46"/>
    </row>
    <row r="28" spans="2:17" ht="12.75" customHeight="1" x14ac:dyDescent="0.15">
      <c r="B28" s="20"/>
      <c r="C28" s="14"/>
      <c r="D28" s="135"/>
      <c r="E28" s="136"/>
      <c r="F28" s="135"/>
      <c r="G28" s="136"/>
      <c r="H28" s="135"/>
      <c r="I28" s="136"/>
      <c r="J28" s="135"/>
      <c r="K28" s="136"/>
      <c r="L28" s="135"/>
      <c r="M28" s="135"/>
      <c r="N28" s="136"/>
      <c r="O28" s="135"/>
      <c r="P28" s="135"/>
      <c r="Q28" s="136"/>
    </row>
    <row r="29" spans="2:17" ht="12.75" customHeight="1" x14ac:dyDescent="0.15">
      <c r="B29" s="137" t="s">
        <v>103</v>
      </c>
      <c r="C29" s="14"/>
      <c r="D29" s="135"/>
      <c r="E29" s="136"/>
      <c r="F29" s="135"/>
      <c r="G29" s="136"/>
      <c r="H29" s="135"/>
      <c r="I29" s="136"/>
      <c r="J29" s="135"/>
      <c r="K29" s="136"/>
      <c r="L29" s="135"/>
      <c r="M29" s="135"/>
      <c r="N29" s="136"/>
      <c r="O29" s="135"/>
      <c r="P29" s="135"/>
      <c r="Q29" s="136"/>
    </row>
    <row r="30" spans="2:17" ht="12.75" customHeight="1" x14ac:dyDescent="0.15">
      <c r="B30" s="12" t="s">
        <v>104</v>
      </c>
      <c r="C30" s="14"/>
      <c r="D30" s="135"/>
      <c r="E30" s="136"/>
      <c r="F30" s="135"/>
      <c r="G30" s="136"/>
      <c r="H30" s="135"/>
      <c r="I30" s="136"/>
      <c r="J30" s="135"/>
      <c r="K30" s="136"/>
      <c r="L30" s="135"/>
      <c r="M30" s="135"/>
      <c r="N30" s="136"/>
      <c r="O30" s="135"/>
      <c r="P30" s="135"/>
      <c r="Q30" s="136"/>
    </row>
    <row r="31" spans="2:17" ht="12.75" customHeight="1" x14ac:dyDescent="0.15">
      <c r="B31" s="138" t="s">
        <v>105</v>
      </c>
      <c r="C31" s="14"/>
      <c r="D31" s="135"/>
      <c r="E31" s="136"/>
      <c r="F31" s="135"/>
      <c r="G31" s="136"/>
      <c r="H31" s="135"/>
      <c r="I31" s="136"/>
      <c r="J31" s="135"/>
      <c r="K31" s="136"/>
      <c r="L31" s="135"/>
      <c r="M31" s="135"/>
      <c r="N31" s="136"/>
      <c r="O31" s="135"/>
      <c r="P31" s="135"/>
      <c r="Q31" s="136"/>
    </row>
    <row r="33" spans="3:3" x14ac:dyDescent="0.15">
      <c r="C33" s="106"/>
    </row>
  </sheetData>
  <mergeCells count="18">
    <mergeCell ref="D5:E5"/>
    <mergeCell ref="H5:I5"/>
    <mergeCell ref="H6:I6"/>
    <mergeCell ref="H7:I7"/>
    <mergeCell ref="D6:E6"/>
    <mergeCell ref="D7:E7"/>
    <mergeCell ref="O5:Q5"/>
    <mergeCell ref="O6:Q6"/>
    <mergeCell ref="O7:Q7"/>
    <mergeCell ref="F5:G5"/>
    <mergeCell ref="F6:G6"/>
    <mergeCell ref="F7:G7"/>
    <mergeCell ref="L5:N5"/>
    <mergeCell ref="L6:N6"/>
    <mergeCell ref="L7:N7"/>
    <mergeCell ref="J5:K5"/>
    <mergeCell ref="J6:K6"/>
    <mergeCell ref="J7:K7"/>
  </mergeCells>
  <phoneticPr fontId="1"/>
  <pageMargins left="0.78700000000000003" right="0.78700000000000003" top="0.98399999999999999" bottom="0.98399999999999999" header="0.51200000000000001" footer="0.51200000000000001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zoomScaleNormal="100" zoomScaleSheetLayoutView="100" workbookViewId="0">
      <selection activeCell="G34" sqref="G34"/>
    </sheetView>
  </sheetViews>
  <sheetFormatPr defaultColWidth="9.140625" defaultRowHeight="12.75" x14ac:dyDescent="0.15"/>
  <cols>
    <col min="1" max="1" width="9.140625" style="26"/>
    <col min="2" max="2" width="2.7109375" style="26" customWidth="1"/>
    <col min="3" max="3" width="52.42578125" style="26" customWidth="1"/>
    <col min="4" max="10" width="12.7109375" style="26" customWidth="1"/>
    <col min="11" max="16384" width="9.140625" style="26"/>
  </cols>
  <sheetData>
    <row r="1" spans="2:9" x14ac:dyDescent="0.15">
      <c r="B1" s="102" t="s">
        <v>3</v>
      </c>
    </row>
    <row r="3" spans="2:9" ht="18" x14ac:dyDescent="0.15">
      <c r="B3" s="27" t="s">
        <v>50</v>
      </c>
    </row>
    <row r="5" spans="2:9" x14ac:dyDescent="0.15">
      <c r="B5" s="64" t="s">
        <v>164</v>
      </c>
    </row>
    <row r="6" spans="2:9" x14ac:dyDescent="0.15">
      <c r="E6" s="103"/>
      <c r="H6" s="103" t="s">
        <v>60</v>
      </c>
      <c r="I6" s="103"/>
    </row>
    <row r="7" spans="2:9" ht="17.25" customHeight="1" x14ac:dyDescent="0.15">
      <c r="B7" s="65"/>
      <c r="C7" s="65"/>
      <c r="D7" s="120" t="s">
        <v>70</v>
      </c>
      <c r="E7" s="1" t="s">
        <v>77</v>
      </c>
      <c r="F7" s="1" t="s">
        <v>80</v>
      </c>
      <c r="G7" s="1" t="s">
        <v>83</v>
      </c>
      <c r="H7" s="1" t="s">
        <v>110</v>
      </c>
    </row>
    <row r="8" spans="2:9" x14ac:dyDescent="0.15">
      <c r="B8" s="12"/>
      <c r="C8" s="12"/>
      <c r="D8" s="121" t="s">
        <v>1</v>
      </c>
      <c r="E8" s="2" t="s">
        <v>1</v>
      </c>
      <c r="F8" s="2" t="s">
        <v>1</v>
      </c>
      <c r="G8" s="2" t="s">
        <v>1</v>
      </c>
      <c r="H8" s="2" t="s">
        <v>1</v>
      </c>
    </row>
    <row r="9" spans="2:9" x14ac:dyDescent="0.15">
      <c r="B9" s="66"/>
      <c r="C9" s="66"/>
      <c r="D9" s="122" t="s">
        <v>71</v>
      </c>
      <c r="E9" s="3" t="s">
        <v>78</v>
      </c>
      <c r="F9" s="3" t="s">
        <v>81</v>
      </c>
      <c r="G9" s="3" t="s">
        <v>84</v>
      </c>
      <c r="H9" s="3" t="s">
        <v>111</v>
      </c>
    </row>
    <row r="10" spans="2:9" ht="12.75" customHeight="1" x14ac:dyDescent="0.15">
      <c r="B10" s="65" t="s">
        <v>136</v>
      </c>
      <c r="C10" s="65"/>
      <c r="D10" s="109">
        <v>5745</v>
      </c>
      <c r="E10" s="109">
        <v>6310</v>
      </c>
      <c r="F10" s="109">
        <v>6981</v>
      </c>
      <c r="G10" s="109">
        <v>7162</v>
      </c>
      <c r="H10" s="109">
        <v>8089</v>
      </c>
    </row>
    <row r="11" spans="2:9" x14ac:dyDescent="0.15">
      <c r="B11" s="30"/>
      <c r="C11" s="68" t="s">
        <v>57</v>
      </c>
      <c r="D11" s="118">
        <v>231</v>
      </c>
      <c r="E11" s="118">
        <v>274</v>
      </c>
      <c r="F11" s="118">
        <v>352</v>
      </c>
      <c r="G11" s="118">
        <v>373</v>
      </c>
      <c r="H11" s="118">
        <v>459</v>
      </c>
    </row>
    <row r="12" spans="2:9" x14ac:dyDescent="0.15">
      <c r="B12" s="12"/>
      <c r="C12" s="70" t="s">
        <v>51</v>
      </c>
      <c r="D12" s="111">
        <v>320</v>
      </c>
      <c r="E12" s="111">
        <v>361</v>
      </c>
      <c r="F12" s="111">
        <v>512</v>
      </c>
      <c r="G12" s="111">
        <v>512</v>
      </c>
      <c r="H12" s="111">
        <v>591</v>
      </c>
    </row>
    <row r="13" spans="2:9" x14ac:dyDescent="0.15">
      <c r="B13" s="12"/>
      <c r="C13" s="98" t="s">
        <v>52</v>
      </c>
      <c r="D13" s="112">
        <v>1801</v>
      </c>
      <c r="E13" s="112">
        <v>1869</v>
      </c>
      <c r="F13" s="112">
        <v>2096</v>
      </c>
      <c r="G13" s="112">
        <v>1981</v>
      </c>
      <c r="H13" s="112">
        <v>2217</v>
      </c>
    </row>
    <row r="14" spans="2:9" x14ac:dyDescent="0.15">
      <c r="B14" s="30"/>
      <c r="C14" s="99" t="s">
        <v>53</v>
      </c>
      <c r="D14" s="110">
        <v>2122</v>
      </c>
      <c r="E14" s="110">
        <v>2353</v>
      </c>
      <c r="F14" s="110">
        <v>2482</v>
      </c>
      <c r="G14" s="110">
        <v>2652</v>
      </c>
      <c r="H14" s="110">
        <v>2969</v>
      </c>
    </row>
    <row r="15" spans="2:9" x14ac:dyDescent="0.15">
      <c r="B15" s="12"/>
      <c r="C15" s="70" t="s">
        <v>54</v>
      </c>
      <c r="D15" s="111">
        <v>838</v>
      </c>
      <c r="E15" s="111">
        <v>924</v>
      </c>
      <c r="F15" s="111">
        <v>830</v>
      </c>
      <c r="G15" s="111">
        <v>802</v>
      </c>
      <c r="H15" s="111">
        <v>911</v>
      </c>
    </row>
    <row r="16" spans="2:9" x14ac:dyDescent="0.15">
      <c r="B16" s="12"/>
      <c r="C16" s="70" t="s">
        <v>55</v>
      </c>
      <c r="D16" s="111">
        <v>379</v>
      </c>
      <c r="E16" s="111">
        <v>467</v>
      </c>
      <c r="F16" s="111">
        <v>604</v>
      </c>
      <c r="G16" s="111">
        <v>697</v>
      </c>
      <c r="H16" s="111">
        <v>782</v>
      </c>
    </row>
    <row r="17" spans="1:10" x14ac:dyDescent="0.15">
      <c r="B17" s="31"/>
      <c r="C17" s="119" t="s">
        <v>82</v>
      </c>
      <c r="D17" s="113">
        <v>52</v>
      </c>
      <c r="E17" s="113">
        <v>58</v>
      </c>
      <c r="F17" s="113">
        <v>103</v>
      </c>
      <c r="G17" s="113">
        <v>141</v>
      </c>
      <c r="H17" s="113">
        <v>158</v>
      </c>
    </row>
    <row r="18" spans="1:10" x14ac:dyDescent="0.15">
      <c r="B18" s="12"/>
      <c r="C18" s="12"/>
      <c r="D18" s="75"/>
      <c r="E18" s="75"/>
      <c r="F18" s="75"/>
      <c r="G18" s="75"/>
      <c r="H18" s="75"/>
    </row>
    <row r="19" spans="1:10" x14ac:dyDescent="0.15">
      <c r="B19" s="65" t="s">
        <v>137</v>
      </c>
      <c r="C19" s="65"/>
      <c r="D19" s="67">
        <v>5745</v>
      </c>
      <c r="E19" s="67">
        <v>6310</v>
      </c>
      <c r="F19" s="67">
        <v>6981</v>
      </c>
      <c r="G19" s="67">
        <v>7162</v>
      </c>
      <c r="H19" s="67">
        <v>8089</v>
      </c>
    </row>
    <row r="20" spans="1:10" x14ac:dyDescent="0.15">
      <c r="B20" s="12"/>
      <c r="C20" s="82" t="s">
        <v>121</v>
      </c>
      <c r="D20" s="69">
        <v>1226</v>
      </c>
      <c r="E20" s="69">
        <v>1568</v>
      </c>
      <c r="F20" s="69">
        <v>1920</v>
      </c>
      <c r="G20" s="69">
        <v>2125</v>
      </c>
      <c r="H20" s="69">
        <v>2441</v>
      </c>
    </row>
    <row r="21" spans="1:10" x14ac:dyDescent="0.15">
      <c r="B21" s="12"/>
      <c r="C21" s="70" t="s">
        <v>123</v>
      </c>
      <c r="D21" s="71">
        <v>315</v>
      </c>
      <c r="E21" s="71">
        <v>384</v>
      </c>
      <c r="F21" s="71">
        <v>536</v>
      </c>
      <c r="G21" s="71">
        <v>654</v>
      </c>
      <c r="H21" s="71">
        <v>771</v>
      </c>
    </row>
    <row r="22" spans="1:10" x14ac:dyDescent="0.15">
      <c r="B22" s="12"/>
      <c r="C22" s="76" t="s">
        <v>112</v>
      </c>
      <c r="D22" s="114">
        <v>1918</v>
      </c>
      <c r="E22" s="114">
        <v>1934</v>
      </c>
      <c r="F22" s="114">
        <v>1931</v>
      </c>
      <c r="G22" s="114">
        <v>1842</v>
      </c>
      <c r="H22" s="114">
        <v>2107</v>
      </c>
    </row>
    <row r="23" spans="1:10" x14ac:dyDescent="0.15">
      <c r="B23" s="31"/>
      <c r="C23" s="115" t="s">
        <v>51</v>
      </c>
      <c r="D23" s="97">
        <v>2284</v>
      </c>
      <c r="E23" s="97">
        <v>2422</v>
      </c>
      <c r="F23" s="97">
        <v>2593</v>
      </c>
      <c r="G23" s="97">
        <v>2539</v>
      </c>
      <c r="H23" s="97">
        <v>2769</v>
      </c>
    </row>
    <row r="24" spans="1:10" x14ac:dyDescent="0.15">
      <c r="B24" s="12"/>
      <c r="C24" s="12"/>
      <c r="D24" s="75"/>
      <c r="E24" s="75"/>
      <c r="F24" s="75"/>
      <c r="G24" s="75"/>
      <c r="H24" s="75"/>
    </row>
    <row r="25" spans="1:10" x14ac:dyDescent="0.15">
      <c r="B25" s="65" t="s">
        <v>138</v>
      </c>
      <c r="C25" s="65"/>
      <c r="D25" s="67">
        <v>5765</v>
      </c>
      <c r="E25" s="67">
        <v>6331</v>
      </c>
      <c r="F25" s="67">
        <v>7002</v>
      </c>
      <c r="G25" s="67">
        <v>7174</v>
      </c>
      <c r="H25" s="67">
        <v>8102</v>
      </c>
    </row>
    <row r="26" spans="1:10" x14ac:dyDescent="0.15">
      <c r="B26" s="12"/>
      <c r="C26" s="68" t="s">
        <v>65</v>
      </c>
      <c r="D26" s="69">
        <v>5688</v>
      </c>
      <c r="E26" s="69">
        <v>6210</v>
      </c>
      <c r="F26" s="69">
        <v>6753</v>
      </c>
      <c r="G26" s="69">
        <v>6715</v>
      </c>
      <c r="H26" s="69">
        <v>7490</v>
      </c>
    </row>
    <row r="27" spans="1:10" x14ac:dyDescent="0.15">
      <c r="B27" s="12"/>
      <c r="C27" s="70" t="s">
        <v>66</v>
      </c>
      <c r="D27" s="71">
        <v>56</v>
      </c>
      <c r="E27" s="71">
        <v>99</v>
      </c>
      <c r="F27" s="71">
        <v>228</v>
      </c>
      <c r="G27" s="71">
        <v>447</v>
      </c>
      <c r="H27" s="71">
        <v>598</v>
      </c>
    </row>
    <row r="28" spans="1:10" x14ac:dyDescent="0.15">
      <c r="B28" s="66"/>
      <c r="C28" s="72" t="s">
        <v>56</v>
      </c>
      <c r="D28" s="74">
        <v>19</v>
      </c>
      <c r="E28" s="74">
        <v>21</v>
      </c>
      <c r="F28" s="74">
        <v>20</v>
      </c>
      <c r="G28" s="74">
        <v>11</v>
      </c>
      <c r="H28" s="74">
        <v>13</v>
      </c>
    </row>
    <row r="29" spans="1:10" x14ac:dyDescent="0.15">
      <c r="H29" s="103"/>
      <c r="I29" s="103"/>
      <c r="J29" s="103"/>
    </row>
    <row r="30" spans="1:10" x14ac:dyDescent="0.15">
      <c r="A30" s="104"/>
      <c r="B30" s="104" t="s">
        <v>139</v>
      </c>
      <c r="C30" s="105"/>
      <c r="D30" s="63"/>
      <c r="H30" s="103"/>
      <c r="I30" s="103"/>
      <c r="J30" s="103"/>
    </row>
    <row r="31" spans="1:10" x14ac:dyDescent="0.15">
      <c r="A31" s="105"/>
      <c r="B31" s="26" t="s">
        <v>140</v>
      </c>
      <c r="C31" s="105"/>
      <c r="D31" s="63"/>
      <c r="H31" s="103"/>
      <c r="I31" s="103"/>
      <c r="J31" s="103"/>
    </row>
    <row r="32" spans="1:10" x14ac:dyDescent="0.15">
      <c r="B32" s="63"/>
      <c r="C32" s="63"/>
      <c r="D32" s="63"/>
      <c r="H32" s="103"/>
      <c r="I32" s="103"/>
      <c r="J32" s="103"/>
    </row>
    <row r="33" spans="2:10" x14ac:dyDescent="0.15">
      <c r="H33" s="103"/>
      <c r="I33" s="103"/>
      <c r="J33" s="103"/>
    </row>
    <row r="34" spans="2:10" x14ac:dyDescent="0.15">
      <c r="B34" s="64" t="s">
        <v>59</v>
      </c>
      <c r="H34" s="103"/>
      <c r="I34" s="103"/>
      <c r="J34" s="103"/>
    </row>
    <row r="35" spans="2:10" x14ac:dyDescent="0.15">
      <c r="F35" s="103"/>
      <c r="G35" s="103"/>
      <c r="H35" s="103" t="s">
        <v>61</v>
      </c>
    </row>
    <row r="36" spans="2:10" x14ac:dyDescent="0.15">
      <c r="B36" s="65"/>
      <c r="C36" s="65"/>
      <c r="D36" s="120" t="s">
        <v>70</v>
      </c>
      <c r="E36" s="1" t="s">
        <v>77</v>
      </c>
      <c r="F36" s="1" t="s">
        <v>80</v>
      </c>
      <c r="G36" s="1" t="s">
        <v>83</v>
      </c>
      <c r="H36" s="1" t="s">
        <v>125</v>
      </c>
    </row>
    <row r="37" spans="2:10" x14ac:dyDescent="0.15">
      <c r="B37" s="12"/>
      <c r="C37" s="12"/>
      <c r="D37" s="121" t="s">
        <v>1</v>
      </c>
      <c r="E37" s="2" t="s">
        <v>1</v>
      </c>
      <c r="F37" s="2" t="s">
        <v>1</v>
      </c>
      <c r="G37" s="2" t="s">
        <v>1</v>
      </c>
      <c r="H37" s="2" t="s">
        <v>124</v>
      </c>
    </row>
    <row r="38" spans="2:10" x14ac:dyDescent="0.15">
      <c r="B38" s="66"/>
      <c r="C38" s="66"/>
      <c r="D38" s="122" t="s">
        <v>71</v>
      </c>
      <c r="E38" s="3" t="s">
        <v>78</v>
      </c>
      <c r="F38" s="3" t="s">
        <v>81</v>
      </c>
      <c r="G38" s="3" t="s">
        <v>84</v>
      </c>
      <c r="H38" s="3" t="s">
        <v>126</v>
      </c>
    </row>
    <row r="39" spans="2:10" x14ac:dyDescent="0.15">
      <c r="B39" s="78" t="s">
        <v>121</v>
      </c>
      <c r="C39" s="91"/>
      <c r="D39" s="155">
        <v>164</v>
      </c>
      <c r="E39" s="155">
        <v>210</v>
      </c>
      <c r="F39" s="155">
        <v>258</v>
      </c>
      <c r="G39" s="155">
        <v>280</v>
      </c>
      <c r="H39" s="155">
        <v>318</v>
      </c>
    </row>
    <row r="40" spans="2:10" x14ac:dyDescent="0.15">
      <c r="B40" s="116" t="s">
        <v>122</v>
      </c>
      <c r="C40" s="116"/>
      <c r="D40" s="156">
        <v>54</v>
      </c>
      <c r="E40" s="156">
        <v>67</v>
      </c>
      <c r="F40" s="156">
        <v>102</v>
      </c>
      <c r="G40" s="156">
        <v>121</v>
      </c>
      <c r="H40" s="156">
        <v>140</v>
      </c>
    </row>
    <row r="41" spans="2:10" x14ac:dyDescent="0.15">
      <c r="B41" s="116" t="s">
        <v>112</v>
      </c>
      <c r="C41" s="94"/>
      <c r="D41" s="156">
        <v>228</v>
      </c>
      <c r="E41" s="156">
        <v>227</v>
      </c>
      <c r="F41" s="156">
        <v>238</v>
      </c>
      <c r="G41" s="156">
        <v>245</v>
      </c>
      <c r="H41" s="156">
        <v>274</v>
      </c>
    </row>
    <row r="42" spans="2:10" x14ac:dyDescent="0.15">
      <c r="B42" s="117" t="s">
        <v>51</v>
      </c>
      <c r="C42" s="96"/>
      <c r="D42" s="157">
        <v>270</v>
      </c>
      <c r="E42" s="157">
        <v>281</v>
      </c>
      <c r="F42" s="157">
        <v>303</v>
      </c>
      <c r="G42" s="157">
        <v>325</v>
      </c>
      <c r="H42" s="157">
        <v>341</v>
      </c>
    </row>
    <row r="43" spans="2:10" x14ac:dyDescent="0.15">
      <c r="B43" s="100" t="s">
        <v>58</v>
      </c>
      <c r="C43" s="101"/>
      <c r="D43" s="158">
        <v>716</v>
      </c>
      <c r="E43" s="158">
        <v>785</v>
      </c>
      <c r="F43" s="158">
        <v>901</v>
      </c>
      <c r="G43" s="158">
        <v>971</v>
      </c>
      <c r="H43" s="158">
        <v>1073</v>
      </c>
    </row>
    <row r="45" spans="2:10" x14ac:dyDescent="0.15">
      <c r="B45" s="159" t="s">
        <v>130</v>
      </c>
    </row>
    <row r="46" spans="2:10" x14ac:dyDescent="0.15">
      <c r="C46" s="26" t="s">
        <v>131</v>
      </c>
    </row>
    <row r="47" spans="2:10" x14ac:dyDescent="0.15">
      <c r="C47" s="26" t="s">
        <v>132</v>
      </c>
    </row>
    <row r="48" spans="2:10" x14ac:dyDescent="0.15">
      <c r="C48" s="106"/>
    </row>
  </sheetData>
  <phoneticPr fontId="1"/>
  <pageMargins left="0.78700000000000003" right="0.78700000000000003" top="0.54" bottom="0.17" header="0.51200000000000001" footer="0.33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showGridLines="0" zoomScaleNormal="100" zoomScaleSheetLayoutView="100" workbookViewId="0">
      <selection activeCell="G34" sqref="G34"/>
    </sheetView>
  </sheetViews>
  <sheetFormatPr defaultColWidth="9.140625" defaultRowHeight="12.75" x14ac:dyDescent="0.15"/>
  <cols>
    <col min="1" max="1" width="9.140625" style="47"/>
    <col min="2" max="2" width="2.7109375" style="47" customWidth="1"/>
    <col min="3" max="3" width="52.42578125" style="47" customWidth="1"/>
    <col min="4" max="8" width="12.7109375" style="47" customWidth="1"/>
    <col min="9" max="16384" width="9.140625" style="47"/>
  </cols>
  <sheetData>
    <row r="1" spans="2:8" x14ac:dyDescent="0.15">
      <c r="B1" s="10" t="s">
        <v>3</v>
      </c>
    </row>
    <row r="3" spans="2:8" ht="18" x14ac:dyDescent="0.15">
      <c r="B3" s="27" t="s">
        <v>45</v>
      </c>
    </row>
    <row r="5" spans="2:8" x14ac:dyDescent="0.15">
      <c r="D5" s="77"/>
      <c r="E5" s="103"/>
      <c r="F5" s="103"/>
      <c r="G5" s="103"/>
      <c r="H5" s="103" t="s">
        <v>60</v>
      </c>
    </row>
    <row r="6" spans="2:8" x14ac:dyDescent="0.15">
      <c r="B6" s="49"/>
      <c r="C6" s="49"/>
      <c r="D6" s="120" t="s">
        <v>63</v>
      </c>
      <c r="E6" s="1" t="s">
        <v>67</v>
      </c>
      <c r="F6" s="1" t="s">
        <v>80</v>
      </c>
      <c r="G6" s="1" t="s">
        <v>83</v>
      </c>
      <c r="H6" s="1" t="s">
        <v>113</v>
      </c>
    </row>
    <row r="7" spans="2:8" x14ac:dyDescent="0.15">
      <c r="B7" s="51"/>
      <c r="C7" s="51"/>
      <c r="D7" s="121" t="s">
        <v>1</v>
      </c>
      <c r="E7" s="2" t="s">
        <v>73</v>
      </c>
      <c r="F7" s="2" t="s">
        <v>73</v>
      </c>
      <c r="G7" s="2" t="s">
        <v>1</v>
      </c>
      <c r="H7" s="2" t="s">
        <v>73</v>
      </c>
    </row>
    <row r="8" spans="2:8" x14ac:dyDescent="0.15">
      <c r="B8" s="53"/>
      <c r="C8" s="53"/>
      <c r="D8" s="122" t="s">
        <v>64</v>
      </c>
      <c r="E8" s="3" t="s">
        <v>68</v>
      </c>
      <c r="F8" s="3" t="s">
        <v>81</v>
      </c>
      <c r="G8" s="3" t="s">
        <v>84</v>
      </c>
      <c r="H8" s="3" t="s">
        <v>114</v>
      </c>
    </row>
    <row r="9" spans="2:8" x14ac:dyDescent="0.15">
      <c r="B9" s="78" t="s">
        <v>33</v>
      </c>
      <c r="C9" s="78"/>
      <c r="D9" s="123"/>
      <c r="E9" s="79"/>
      <c r="F9" s="79"/>
      <c r="G9" s="79"/>
      <c r="H9" s="79"/>
    </row>
    <row r="10" spans="2:8" x14ac:dyDescent="0.15">
      <c r="B10" s="4" t="s">
        <v>34</v>
      </c>
      <c r="C10" s="4"/>
      <c r="D10" s="124">
        <v>2471</v>
      </c>
      <c r="E10" s="57">
        <v>2915</v>
      </c>
      <c r="F10" s="57">
        <v>3357</v>
      </c>
      <c r="G10" s="57">
        <v>3962</v>
      </c>
      <c r="H10" s="57">
        <v>4615</v>
      </c>
    </row>
    <row r="11" spans="2:8" x14ac:dyDescent="0.15">
      <c r="B11" s="80" t="s">
        <v>141</v>
      </c>
      <c r="C11" s="80"/>
      <c r="D11" s="125">
        <v>292</v>
      </c>
      <c r="E11" s="81">
        <v>348</v>
      </c>
      <c r="F11" s="81">
        <v>444</v>
      </c>
      <c r="G11" s="81">
        <v>469</v>
      </c>
      <c r="H11" s="81">
        <v>473</v>
      </c>
    </row>
    <row r="12" spans="2:8" x14ac:dyDescent="0.15">
      <c r="B12" s="51"/>
      <c r="C12" s="82" t="s">
        <v>142</v>
      </c>
      <c r="D12" s="126">
        <v>83</v>
      </c>
      <c r="E12" s="83">
        <v>94</v>
      </c>
      <c r="F12" s="83">
        <v>95</v>
      </c>
      <c r="G12" s="83">
        <v>106</v>
      </c>
      <c r="H12" s="83">
        <v>82</v>
      </c>
    </row>
    <row r="13" spans="2:8" x14ac:dyDescent="0.15">
      <c r="B13" s="51"/>
      <c r="C13" s="84" t="s">
        <v>143</v>
      </c>
      <c r="D13" s="124">
        <v>56</v>
      </c>
      <c r="E13" s="57">
        <v>65</v>
      </c>
      <c r="F13" s="57">
        <v>59</v>
      </c>
      <c r="G13" s="57">
        <v>49</v>
      </c>
      <c r="H13" s="57">
        <v>37</v>
      </c>
    </row>
    <row r="14" spans="2:8" x14ac:dyDescent="0.15">
      <c r="B14" s="51"/>
      <c r="C14" s="85" t="s">
        <v>35</v>
      </c>
      <c r="D14" s="125">
        <v>153</v>
      </c>
      <c r="E14" s="81">
        <v>188</v>
      </c>
      <c r="F14" s="81">
        <v>289</v>
      </c>
      <c r="G14" s="81">
        <v>313</v>
      </c>
      <c r="H14" s="81">
        <v>353</v>
      </c>
    </row>
    <row r="15" spans="2:8" x14ac:dyDescent="0.15">
      <c r="B15" s="86" t="s">
        <v>44</v>
      </c>
      <c r="C15" s="86"/>
      <c r="D15" s="127">
        <v>2763</v>
      </c>
      <c r="E15" s="87">
        <v>3264</v>
      </c>
      <c r="F15" s="87">
        <v>3801</v>
      </c>
      <c r="G15" s="87">
        <v>4432</v>
      </c>
      <c r="H15" s="87">
        <v>5088</v>
      </c>
    </row>
    <row r="16" spans="2:8" x14ac:dyDescent="0.15">
      <c r="B16" s="78" t="s">
        <v>36</v>
      </c>
      <c r="C16" s="78"/>
      <c r="D16" s="123"/>
      <c r="E16" s="79"/>
      <c r="F16" s="79"/>
      <c r="G16" s="79"/>
      <c r="H16" s="79"/>
    </row>
    <row r="17" spans="2:8" x14ac:dyDescent="0.15">
      <c r="B17" s="4" t="s">
        <v>37</v>
      </c>
      <c r="C17" s="4"/>
      <c r="D17" s="124">
        <v>546</v>
      </c>
      <c r="E17" s="57">
        <v>600</v>
      </c>
      <c r="F17" s="57">
        <v>661</v>
      </c>
      <c r="G17" s="57">
        <v>805</v>
      </c>
      <c r="H17" s="57">
        <v>927</v>
      </c>
    </row>
    <row r="18" spans="2:8" x14ac:dyDescent="0.15">
      <c r="B18" s="80" t="s">
        <v>144</v>
      </c>
      <c r="C18" s="80"/>
      <c r="D18" s="125">
        <v>253</v>
      </c>
      <c r="E18" s="81">
        <v>330</v>
      </c>
      <c r="F18" s="81">
        <v>411</v>
      </c>
      <c r="G18" s="81">
        <v>504</v>
      </c>
      <c r="H18" s="81">
        <v>579</v>
      </c>
    </row>
    <row r="19" spans="2:8" x14ac:dyDescent="0.15">
      <c r="B19" s="86" t="s">
        <v>38</v>
      </c>
      <c r="C19" s="86"/>
      <c r="D19" s="127">
        <v>799</v>
      </c>
      <c r="E19" s="87">
        <v>930</v>
      </c>
      <c r="F19" s="87">
        <v>1072</v>
      </c>
      <c r="G19" s="87">
        <v>1309</v>
      </c>
      <c r="H19" s="87">
        <v>1506</v>
      </c>
    </row>
    <row r="20" spans="2:8" x14ac:dyDescent="0.15">
      <c r="B20" s="78" t="s">
        <v>13</v>
      </c>
      <c r="C20" s="78"/>
      <c r="D20" s="123"/>
      <c r="E20" s="79"/>
      <c r="F20" s="79"/>
      <c r="G20" s="79"/>
      <c r="H20" s="79"/>
    </row>
    <row r="21" spans="2:8" x14ac:dyDescent="0.15">
      <c r="B21" s="80" t="s">
        <v>145</v>
      </c>
      <c r="C21" s="80"/>
      <c r="D21" s="125">
        <v>1958</v>
      </c>
      <c r="E21" s="81">
        <v>2329</v>
      </c>
      <c r="F21" s="81">
        <v>2724</v>
      </c>
      <c r="G21" s="81">
        <v>3119</v>
      </c>
      <c r="H21" s="81">
        <v>3577</v>
      </c>
    </row>
    <row r="22" spans="2:8" x14ac:dyDescent="0.15">
      <c r="B22" s="51"/>
      <c r="C22" s="82" t="s">
        <v>146</v>
      </c>
      <c r="D22" s="126">
        <v>238</v>
      </c>
      <c r="E22" s="83">
        <v>238</v>
      </c>
      <c r="F22" s="83">
        <v>238</v>
      </c>
      <c r="G22" s="83">
        <v>238</v>
      </c>
      <c r="H22" s="83">
        <v>238</v>
      </c>
    </row>
    <row r="23" spans="2:8" x14ac:dyDescent="0.15">
      <c r="B23" s="51"/>
      <c r="C23" s="84" t="s">
        <v>39</v>
      </c>
      <c r="D23" s="124">
        <v>168</v>
      </c>
      <c r="E23" s="57">
        <v>168</v>
      </c>
      <c r="F23" s="57">
        <v>168</v>
      </c>
      <c r="G23" s="57">
        <v>168</v>
      </c>
      <c r="H23" s="57">
        <v>168</v>
      </c>
    </row>
    <row r="24" spans="2:8" x14ac:dyDescent="0.15">
      <c r="B24" s="51"/>
      <c r="C24" s="84" t="s">
        <v>40</v>
      </c>
      <c r="D24" s="124">
        <v>1552</v>
      </c>
      <c r="E24" s="57">
        <v>1923</v>
      </c>
      <c r="F24" s="57">
        <v>2318</v>
      </c>
      <c r="G24" s="57">
        <v>2713</v>
      </c>
      <c r="H24" s="57">
        <v>3171</v>
      </c>
    </row>
    <row r="25" spans="2:8" x14ac:dyDescent="0.15">
      <c r="B25" s="55"/>
      <c r="C25" s="84" t="s">
        <v>41</v>
      </c>
      <c r="D25" s="128" t="s">
        <v>62</v>
      </c>
      <c r="E25" s="88" t="s">
        <v>62</v>
      </c>
      <c r="F25" s="88" t="s">
        <v>62</v>
      </c>
      <c r="G25" s="88" t="s">
        <v>62</v>
      </c>
      <c r="H25" s="88" t="s">
        <v>62</v>
      </c>
    </row>
    <row r="26" spans="2:8" x14ac:dyDescent="0.15">
      <c r="B26" s="80" t="s">
        <v>147</v>
      </c>
      <c r="C26" s="80"/>
      <c r="D26" s="124">
        <v>5</v>
      </c>
      <c r="E26" s="57">
        <v>4</v>
      </c>
      <c r="F26" s="57">
        <v>3</v>
      </c>
      <c r="G26" s="57">
        <v>3</v>
      </c>
      <c r="H26" s="57">
        <v>4</v>
      </c>
    </row>
    <row r="27" spans="2:8" x14ac:dyDescent="0.15">
      <c r="B27" s="51"/>
      <c r="C27" s="89" t="s">
        <v>148</v>
      </c>
      <c r="D27" s="129">
        <v>5</v>
      </c>
      <c r="E27" s="90">
        <v>4</v>
      </c>
      <c r="F27" s="90">
        <v>3</v>
      </c>
      <c r="G27" s="90">
        <v>3</v>
      </c>
      <c r="H27" s="90">
        <v>4</v>
      </c>
    </row>
    <row r="28" spans="2:8" x14ac:dyDescent="0.15">
      <c r="B28" s="49" t="s">
        <v>42</v>
      </c>
      <c r="C28" s="49"/>
      <c r="D28" s="127">
        <v>1963</v>
      </c>
      <c r="E28" s="87">
        <v>2333</v>
      </c>
      <c r="F28" s="87">
        <v>2728</v>
      </c>
      <c r="G28" s="87">
        <v>3123</v>
      </c>
      <c r="H28" s="87">
        <v>3582</v>
      </c>
    </row>
    <row r="29" spans="2:8" x14ac:dyDescent="0.15">
      <c r="B29" s="86" t="s">
        <v>43</v>
      </c>
      <c r="C29" s="86"/>
      <c r="D29" s="127">
        <v>2763</v>
      </c>
      <c r="E29" s="87">
        <v>3264</v>
      </c>
      <c r="F29" s="87">
        <v>3801</v>
      </c>
      <c r="G29" s="87">
        <v>4432</v>
      </c>
      <c r="H29" s="87">
        <v>5088</v>
      </c>
    </row>
    <row r="36" spans="3:3" x14ac:dyDescent="0.15">
      <c r="C36" s="106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zoomScaleNormal="100" zoomScaleSheetLayoutView="100" workbookViewId="0">
      <selection activeCell="G34" sqref="G34"/>
    </sheetView>
  </sheetViews>
  <sheetFormatPr defaultColWidth="9.140625" defaultRowHeight="12.75" x14ac:dyDescent="0.15"/>
  <cols>
    <col min="1" max="1" width="9.140625" style="26"/>
    <col min="2" max="2" width="54.42578125" style="26" customWidth="1"/>
    <col min="3" max="7" width="12.7109375" style="26" customWidth="1"/>
    <col min="8" max="16384" width="9.140625" style="26"/>
  </cols>
  <sheetData>
    <row r="1" spans="2:7" x14ac:dyDescent="0.15">
      <c r="B1" s="10" t="s">
        <v>3</v>
      </c>
    </row>
    <row r="3" spans="2:7" ht="18" x14ac:dyDescent="0.15">
      <c r="B3" s="27" t="s">
        <v>46</v>
      </c>
    </row>
    <row r="5" spans="2:7" x14ac:dyDescent="0.15">
      <c r="C5" s="48"/>
      <c r="D5" s="103"/>
      <c r="G5" s="103" t="s">
        <v>60</v>
      </c>
    </row>
    <row r="6" spans="2:7" x14ac:dyDescent="0.15">
      <c r="B6" s="65"/>
      <c r="C6" s="120" t="s">
        <v>70</v>
      </c>
      <c r="D6" s="1" t="s">
        <v>75</v>
      </c>
      <c r="E6" s="1" t="s">
        <v>80</v>
      </c>
      <c r="F6" s="141" t="s">
        <v>83</v>
      </c>
      <c r="G6" s="1" t="s">
        <v>115</v>
      </c>
    </row>
    <row r="7" spans="2:7" x14ac:dyDescent="0.15">
      <c r="B7" s="12"/>
      <c r="C7" s="121" t="s">
        <v>1</v>
      </c>
      <c r="D7" s="2" t="s">
        <v>1</v>
      </c>
      <c r="E7" s="2" t="s">
        <v>1</v>
      </c>
      <c r="F7" s="142" t="s">
        <v>1</v>
      </c>
      <c r="G7" s="2" t="s">
        <v>1</v>
      </c>
    </row>
    <row r="8" spans="2:7" x14ac:dyDescent="0.15">
      <c r="B8" s="66"/>
      <c r="C8" s="122" t="s">
        <v>71</v>
      </c>
      <c r="D8" s="3" t="s">
        <v>76</v>
      </c>
      <c r="E8" s="3" t="s">
        <v>81</v>
      </c>
      <c r="F8" s="143" t="s">
        <v>84</v>
      </c>
      <c r="G8" s="3" t="s">
        <v>114</v>
      </c>
    </row>
    <row r="9" spans="2:7" x14ac:dyDescent="0.15">
      <c r="B9" s="78" t="s">
        <v>149</v>
      </c>
      <c r="C9" s="147">
        <v>5765</v>
      </c>
      <c r="D9" s="148">
        <v>6331</v>
      </c>
      <c r="E9" s="148">
        <v>7002</v>
      </c>
      <c r="F9" s="144">
        <v>7174</v>
      </c>
      <c r="G9" s="149">
        <v>8102</v>
      </c>
    </row>
    <row r="10" spans="2:7" x14ac:dyDescent="0.15">
      <c r="B10" s="93" t="s">
        <v>150</v>
      </c>
      <c r="C10" s="150">
        <v>3725</v>
      </c>
      <c r="D10" s="150">
        <v>4033</v>
      </c>
      <c r="E10" s="150">
        <v>4461</v>
      </c>
      <c r="F10" s="145">
        <v>4442</v>
      </c>
      <c r="G10" s="151">
        <v>5302</v>
      </c>
    </row>
    <row r="11" spans="2:7" x14ac:dyDescent="0.15">
      <c r="B11" s="94" t="s">
        <v>47</v>
      </c>
      <c r="C11" s="111">
        <v>2039</v>
      </c>
      <c r="D11" s="111">
        <v>2298</v>
      </c>
      <c r="E11" s="111">
        <v>2540</v>
      </c>
      <c r="F11" s="146">
        <v>2731</v>
      </c>
      <c r="G11" s="152">
        <v>2800</v>
      </c>
    </row>
    <row r="12" spans="2:7" x14ac:dyDescent="0.15">
      <c r="B12" s="94" t="s">
        <v>151</v>
      </c>
      <c r="C12" s="111">
        <v>1358</v>
      </c>
      <c r="D12" s="111">
        <v>1513</v>
      </c>
      <c r="E12" s="111">
        <v>1654</v>
      </c>
      <c r="F12" s="146">
        <v>1844</v>
      </c>
      <c r="G12" s="152">
        <v>1789</v>
      </c>
    </row>
    <row r="13" spans="2:7" x14ac:dyDescent="0.15">
      <c r="B13" s="94" t="s">
        <v>4</v>
      </c>
      <c r="C13" s="111">
        <v>681</v>
      </c>
      <c r="D13" s="111">
        <v>785</v>
      </c>
      <c r="E13" s="111">
        <v>886</v>
      </c>
      <c r="F13" s="146">
        <v>887</v>
      </c>
      <c r="G13" s="152">
        <v>1010</v>
      </c>
    </row>
    <row r="14" spans="2:7" x14ac:dyDescent="0.15">
      <c r="B14" s="94" t="s">
        <v>152</v>
      </c>
      <c r="C14" s="111">
        <v>9</v>
      </c>
      <c r="D14" s="111">
        <v>8</v>
      </c>
      <c r="E14" s="111">
        <v>9</v>
      </c>
      <c r="F14" s="146">
        <v>25</v>
      </c>
      <c r="G14" s="152">
        <v>24</v>
      </c>
    </row>
    <row r="15" spans="2:7" x14ac:dyDescent="0.15">
      <c r="B15" s="94" t="s">
        <v>48</v>
      </c>
      <c r="C15" s="111">
        <v>0</v>
      </c>
      <c r="D15" s="111">
        <v>0</v>
      </c>
      <c r="E15" s="111">
        <v>1</v>
      </c>
      <c r="F15" s="146">
        <v>1</v>
      </c>
      <c r="G15" s="152">
        <v>2</v>
      </c>
    </row>
    <row r="16" spans="2:7" x14ac:dyDescent="0.15">
      <c r="B16" s="94" t="s">
        <v>87</v>
      </c>
      <c r="C16" s="111">
        <v>690</v>
      </c>
      <c r="D16" s="111">
        <v>794</v>
      </c>
      <c r="E16" s="111">
        <v>893</v>
      </c>
      <c r="F16" s="146">
        <v>910</v>
      </c>
      <c r="G16" s="152">
        <v>1032</v>
      </c>
    </row>
    <row r="17" spans="2:7" x14ac:dyDescent="0.15">
      <c r="B17" s="94" t="s">
        <v>88</v>
      </c>
      <c r="C17" s="146" t="s">
        <v>117</v>
      </c>
      <c r="D17" s="146" t="s">
        <v>118</v>
      </c>
      <c r="E17" s="146" t="s">
        <v>117</v>
      </c>
      <c r="F17" s="146">
        <v>3</v>
      </c>
      <c r="G17" s="152">
        <v>25</v>
      </c>
    </row>
    <row r="18" spans="2:7" x14ac:dyDescent="0.15">
      <c r="B18" s="94" t="s">
        <v>153</v>
      </c>
      <c r="C18" s="146" t="s">
        <v>118</v>
      </c>
      <c r="D18" s="95">
        <v>1</v>
      </c>
      <c r="E18" s="146" t="s">
        <v>118</v>
      </c>
      <c r="F18" s="146">
        <v>1</v>
      </c>
      <c r="G18" s="153">
        <v>0</v>
      </c>
    </row>
    <row r="19" spans="2:7" x14ac:dyDescent="0.15">
      <c r="B19" s="94" t="s">
        <v>154</v>
      </c>
      <c r="C19" s="111">
        <v>690</v>
      </c>
      <c r="D19" s="111">
        <v>792</v>
      </c>
      <c r="E19" s="111">
        <v>893</v>
      </c>
      <c r="F19" s="146">
        <v>913</v>
      </c>
      <c r="G19" s="152">
        <v>1057</v>
      </c>
    </row>
    <row r="20" spans="2:7" x14ac:dyDescent="0.15">
      <c r="B20" s="94" t="s">
        <v>155</v>
      </c>
      <c r="C20" s="111">
        <v>242</v>
      </c>
      <c r="D20" s="111">
        <v>284</v>
      </c>
      <c r="E20" s="111">
        <v>308</v>
      </c>
      <c r="F20" s="146">
        <v>306</v>
      </c>
      <c r="G20" s="152">
        <v>368</v>
      </c>
    </row>
    <row r="21" spans="2:7" x14ac:dyDescent="0.15">
      <c r="B21" s="94" t="s">
        <v>156</v>
      </c>
      <c r="C21" s="111">
        <v>-33</v>
      </c>
      <c r="D21" s="111">
        <v>-32</v>
      </c>
      <c r="E21" s="111">
        <v>-28</v>
      </c>
      <c r="F21" s="146" t="s">
        <v>116</v>
      </c>
      <c r="G21" s="153" t="s">
        <v>119</v>
      </c>
    </row>
    <row r="22" spans="2:7" x14ac:dyDescent="0.15">
      <c r="B22" s="96" t="s">
        <v>157</v>
      </c>
      <c r="C22" s="73">
        <v>480</v>
      </c>
      <c r="D22" s="73">
        <v>540</v>
      </c>
      <c r="E22" s="73">
        <v>613</v>
      </c>
      <c r="F22" s="74">
        <v>628</v>
      </c>
      <c r="G22" s="154">
        <v>728</v>
      </c>
    </row>
    <row r="31" spans="2:7" x14ac:dyDescent="0.15">
      <c r="B31" s="106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3"/>
  <sheetViews>
    <sheetView showGridLines="0" zoomScaleNormal="100" zoomScaleSheetLayoutView="100" workbookViewId="0">
      <selection activeCell="G34" sqref="G34"/>
    </sheetView>
  </sheetViews>
  <sheetFormatPr defaultColWidth="9.140625" defaultRowHeight="12.75" x14ac:dyDescent="0.15"/>
  <cols>
    <col min="1" max="1" width="9.140625" style="26"/>
    <col min="2" max="2" width="54.42578125" style="26" customWidth="1"/>
    <col min="3" max="7" width="12.7109375" style="26" customWidth="1"/>
    <col min="8" max="16384" width="9.140625" style="26"/>
  </cols>
  <sheetData>
    <row r="1" spans="2:7" x14ac:dyDescent="0.15">
      <c r="B1" s="10" t="s">
        <v>3</v>
      </c>
    </row>
    <row r="3" spans="2:7" ht="18" x14ac:dyDescent="0.15">
      <c r="B3" s="27" t="s">
        <v>49</v>
      </c>
    </row>
    <row r="5" spans="2:7" x14ac:dyDescent="0.15">
      <c r="C5" s="48"/>
      <c r="D5" s="103"/>
      <c r="G5" s="103" t="s">
        <v>60</v>
      </c>
    </row>
    <row r="6" spans="2:7" x14ac:dyDescent="0.15">
      <c r="B6" s="65"/>
      <c r="C6" s="120" t="s">
        <v>63</v>
      </c>
      <c r="D6" s="1" t="s">
        <v>67</v>
      </c>
      <c r="E6" s="1" t="s">
        <v>80</v>
      </c>
      <c r="F6" s="1" t="s">
        <v>83</v>
      </c>
      <c r="G6" s="1" t="s">
        <v>113</v>
      </c>
    </row>
    <row r="7" spans="2:7" x14ac:dyDescent="0.15">
      <c r="B7" s="12"/>
      <c r="C7" s="121" t="s">
        <v>1</v>
      </c>
      <c r="D7" s="2" t="s">
        <v>1</v>
      </c>
      <c r="E7" s="2" t="s">
        <v>1</v>
      </c>
      <c r="F7" s="2" t="s">
        <v>1</v>
      </c>
      <c r="G7" s="2" t="s">
        <v>1</v>
      </c>
    </row>
    <row r="8" spans="2:7" x14ac:dyDescent="0.15">
      <c r="B8" s="66"/>
      <c r="C8" s="122" t="s">
        <v>64</v>
      </c>
      <c r="D8" s="3" t="s">
        <v>68</v>
      </c>
      <c r="E8" s="3" t="s">
        <v>81</v>
      </c>
      <c r="F8" s="3" t="s">
        <v>84</v>
      </c>
      <c r="G8" s="3" t="s">
        <v>114</v>
      </c>
    </row>
    <row r="9" spans="2:7" x14ac:dyDescent="0.15">
      <c r="B9" s="91" t="s">
        <v>158</v>
      </c>
      <c r="C9" s="92">
        <v>471</v>
      </c>
      <c r="D9" s="92">
        <v>612</v>
      </c>
      <c r="E9" s="92">
        <v>591</v>
      </c>
      <c r="F9" s="130">
        <v>899</v>
      </c>
      <c r="G9" s="130">
        <v>770</v>
      </c>
    </row>
    <row r="10" spans="2:7" x14ac:dyDescent="0.15">
      <c r="B10" s="93" t="s">
        <v>159</v>
      </c>
      <c r="C10" s="57">
        <v>-25</v>
      </c>
      <c r="D10" s="57">
        <v>-75</v>
      </c>
      <c r="E10" s="57">
        <v>-42</v>
      </c>
      <c r="F10" s="88" t="s">
        <v>85</v>
      </c>
      <c r="G10" s="88">
        <v>33</v>
      </c>
    </row>
    <row r="11" spans="2:7" x14ac:dyDescent="0.15">
      <c r="B11" s="94" t="s">
        <v>160</v>
      </c>
      <c r="C11" s="71">
        <v>-134</v>
      </c>
      <c r="D11" s="71">
        <v>-169</v>
      </c>
      <c r="E11" s="71">
        <v>-215</v>
      </c>
      <c r="F11" s="95" t="s">
        <v>86</v>
      </c>
      <c r="G11" s="95" t="s">
        <v>120</v>
      </c>
    </row>
    <row r="12" spans="2:7" x14ac:dyDescent="0.15">
      <c r="B12" s="94" t="s">
        <v>161</v>
      </c>
      <c r="C12" s="71">
        <v>310</v>
      </c>
      <c r="D12" s="71">
        <v>367</v>
      </c>
      <c r="E12" s="71">
        <v>332</v>
      </c>
      <c r="F12" s="95">
        <v>636</v>
      </c>
      <c r="G12" s="95">
        <v>534</v>
      </c>
    </row>
    <row r="13" spans="2:7" x14ac:dyDescent="0.15">
      <c r="B13" s="94" t="s">
        <v>162</v>
      </c>
      <c r="C13" s="71">
        <v>1372</v>
      </c>
      <c r="D13" s="71">
        <v>1683</v>
      </c>
      <c r="E13" s="71">
        <v>2050</v>
      </c>
      <c r="F13" s="95">
        <v>2383</v>
      </c>
      <c r="G13" s="95">
        <v>3019</v>
      </c>
    </row>
    <row r="14" spans="2:7" x14ac:dyDescent="0.15">
      <c r="B14" s="96" t="s">
        <v>163</v>
      </c>
      <c r="C14" s="73">
        <v>1683</v>
      </c>
      <c r="D14" s="73">
        <v>2050</v>
      </c>
      <c r="E14" s="73">
        <v>2383</v>
      </c>
      <c r="F14" s="74">
        <v>3019</v>
      </c>
      <c r="G14" s="74">
        <v>3554</v>
      </c>
    </row>
    <row r="23" spans="2:2" x14ac:dyDescent="0.15">
      <c r="B23" s="106"/>
    </row>
  </sheetData>
  <phoneticPr fontId="1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Earnings Highlights</vt:lpstr>
      <vt:lpstr>Utilization Rates and Engineer</vt:lpstr>
      <vt:lpstr>Segment Data</vt:lpstr>
      <vt:lpstr>Balance Sheet</vt:lpstr>
      <vt:lpstr>Profit and Loss Statement</vt:lpstr>
      <vt:lpstr>Cash Flow Statement</vt:lpstr>
      <vt:lpstr>'Earnings Highlights'!Print_Area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2017-02-09T00:43:52Z</dcterms:created>
  <dcterms:modified xsi:type="dcterms:W3CDTF">2022-06-16T00:57:31Z</dcterms:modified>
</cp:coreProperties>
</file>