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0F47DABF-FE8C-4748-B40A-DE709EC3A9F0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Utilization Rates and Enginee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6" l="1"/>
  <c r="W29" i="6"/>
  <c r="W28" i="6"/>
  <c r="W24" i="6" l="1"/>
  <c r="W23" i="6"/>
  <c r="W19" i="6" l="1"/>
  <c r="W18" i="6"/>
  <c r="W14" i="6" l="1"/>
  <c r="T30" i="6"/>
  <c r="T29" i="6"/>
  <c r="T28" i="6"/>
  <c r="T24" i="6"/>
  <c r="Q24" i="6"/>
  <c r="N24" i="6"/>
  <c r="K24" i="6"/>
  <c r="I24" i="6"/>
  <c r="G24" i="6"/>
  <c r="E24" i="6"/>
  <c r="T23" i="6"/>
  <c r="T19" i="6"/>
  <c r="T18" i="6"/>
  <c r="T14" i="6"/>
  <c r="Q30" i="6"/>
  <c r="Q29" i="6"/>
  <c r="Q28" i="6"/>
  <c r="Q23" i="6"/>
  <c r="Q19" i="6" l="1"/>
  <c r="Q18" i="6"/>
  <c r="Q14" i="6" l="1"/>
  <c r="N30" i="6" l="1"/>
  <c r="N29" i="6"/>
  <c r="N28" i="6"/>
  <c r="N23" i="6" l="1"/>
  <c r="N19" i="6" l="1"/>
  <c r="N18" i="6"/>
  <c r="N14" i="6" l="1"/>
  <c r="K30" i="6" l="1"/>
  <c r="K29" i="6"/>
  <c r="K28" i="6"/>
  <c r="K23" i="6"/>
  <c r="K19" i="6"/>
  <c r="K18" i="6"/>
  <c r="K14" i="6"/>
  <c r="I30" i="6"/>
  <c r="I29" i="6"/>
  <c r="I28" i="6"/>
  <c r="I23" i="6"/>
  <c r="I19" i="6"/>
  <c r="I18" i="6"/>
  <c r="I14" i="6"/>
  <c r="G30" i="6"/>
  <c r="G29" i="6"/>
  <c r="G28" i="6"/>
  <c r="G23" i="6"/>
  <c r="G19" i="6"/>
  <c r="G18" i="6"/>
  <c r="G14" i="6"/>
  <c r="E30" i="6"/>
  <c r="E29" i="6"/>
  <c r="E28" i="6"/>
  <c r="E23" i="6"/>
  <c r="E19" i="6"/>
  <c r="E18" i="6"/>
  <c r="E14" i="6"/>
</calcChain>
</file>

<file path=xl/sharedStrings.xml><?xml version="1.0" encoding="utf-8"?>
<sst xmlns="http://schemas.openxmlformats.org/spreadsheetml/2006/main" count="76" uniqueCount="50">
  <si>
    <t>(Reporting </t>
  </si>
  <si>
    <t>Artner Co., Ltd.(Securities code: 2163)</t>
    <phoneticPr fontId="1"/>
  </si>
  <si>
    <t>Utilization Rates and Month-End Engineer Count</t>
    <phoneticPr fontId="1"/>
  </si>
  <si>
    <t>Feb</t>
    <phoneticPr fontId="1"/>
  </si>
  <si>
    <t>Mar</t>
    <phoneticPr fontId="2"/>
  </si>
  <si>
    <t>Apr</t>
    <phoneticPr fontId="2"/>
  </si>
  <si>
    <t>May</t>
    <phoneticPr fontId="2"/>
  </si>
  <si>
    <t>Jun</t>
    <phoneticPr fontId="2"/>
  </si>
  <si>
    <t>Jul</t>
    <phoneticPr fontId="2"/>
  </si>
  <si>
    <t>Aug</t>
    <phoneticPr fontId="2"/>
  </si>
  <si>
    <t>Sep</t>
    <phoneticPr fontId="2"/>
  </si>
  <si>
    <t>Oct</t>
    <phoneticPr fontId="2"/>
  </si>
  <si>
    <t>Nov</t>
    <phoneticPr fontId="2"/>
  </si>
  <si>
    <t>Dec</t>
    <phoneticPr fontId="2"/>
  </si>
  <si>
    <t>Jan</t>
    <phoneticPr fontId="2"/>
  </si>
  <si>
    <t>Full-year average</t>
    <phoneticPr fontId="2"/>
  </si>
  <si>
    <t>Period56)</t>
    <phoneticPr fontId="1"/>
  </si>
  <si>
    <t>Period58)</t>
    <phoneticPr fontId="1"/>
  </si>
  <si>
    <t>Period59)</t>
    <phoneticPr fontId="1"/>
  </si>
  <si>
    <t>Utilization rate
(incl. trainees) (%)</t>
    <phoneticPr fontId="1"/>
  </si>
  <si>
    <t>Q1</t>
    <phoneticPr fontId="2"/>
  </si>
  <si>
    <t>Q2</t>
    <phoneticPr fontId="2"/>
  </si>
  <si>
    <t>Q3</t>
    <phoneticPr fontId="1"/>
  </si>
  <si>
    <t>Q4</t>
    <phoneticPr fontId="2"/>
  </si>
  <si>
    <t>H1 average</t>
    <phoneticPr fontId="2"/>
  </si>
  <si>
    <t>H2 average</t>
    <phoneticPr fontId="2"/>
  </si>
  <si>
    <t>(Reporting </t>
    <phoneticPr fontId="1"/>
  </si>
  <si>
    <t>Period60)</t>
    <phoneticPr fontId="1"/>
  </si>
  <si>
    <t>Utilization rate(%)= The number of dispatched staff / The number of staff signed up for dispatching but not yet dispatched</t>
    <phoneticPr fontId="1"/>
  </si>
  <si>
    <t>* New graduates and others who joined the company in midyear are not counted until after they are deployed.</t>
    <phoneticPr fontId="1"/>
  </si>
  <si>
    <t>Month-end engineer count</t>
    <phoneticPr fontId="2"/>
  </si>
  <si>
    <t>Month-end engineer count</t>
    <phoneticPr fontId="2"/>
  </si>
  <si>
    <t>Period61)</t>
    <phoneticPr fontId="1"/>
  </si>
  <si>
    <t>Fiscal year ended January 31</t>
  </si>
  <si>
    <t>Fiscal year ending January 31</t>
    <phoneticPr fontId="1"/>
  </si>
  <si>
    <t>FY2018</t>
    <phoneticPr fontId="1"/>
  </si>
  <si>
    <t>FY2019</t>
    <phoneticPr fontId="1"/>
  </si>
  <si>
    <t>FY2020</t>
    <phoneticPr fontId="1"/>
  </si>
  <si>
    <t>FY2021</t>
    <phoneticPr fontId="1"/>
  </si>
  <si>
    <t>FY2022</t>
    <phoneticPr fontId="1"/>
  </si>
  <si>
    <t>FY2023</t>
    <phoneticPr fontId="1"/>
  </si>
  <si>
    <t>Period57)</t>
    <phoneticPr fontId="1"/>
  </si>
  <si>
    <t>FY2024</t>
    <phoneticPr fontId="1"/>
  </si>
  <si>
    <t>Period62)</t>
    <phoneticPr fontId="1"/>
  </si>
  <si>
    <r>
      <t xml:space="preserve">Utilization
rate
</t>
    </r>
    <r>
      <rPr>
        <sz val="8"/>
        <rFont val="Helvetica"/>
        <family val="3"/>
      </rPr>
      <t>(%)</t>
    </r>
    <phoneticPr fontId="2"/>
  </si>
  <si>
    <t>Q3 average</t>
    <phoneticPr fontId="2"/>
  </si>
  <si>
    <t>FY2025</t>
    <phoneticPr fontId="1"/>
  </si>
  <si>
    <t>Period63)</t>
    <phoneticPr fontId="1"/>
  </si>
  <si>
    <t>FY2026</t>
    <phoneticPr fontId="1"/>
  </si>
  <si>
    <t>Period64)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</si>
</sst>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14" x14ac:knownFonts="1">
    <font>
      <sz val="8"/>
      <name val="Verdana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elvetica"/>
      <family val="2"/>
    </font>
    <font>
      <sz val="8"/>
      <name val="Helvetica"/>
      <family val="2"/>
    </font>
    <font>
      <sz val="8"/>
      <name val="Helvetica"/>
      <family val="2"/>
    </font>
    <font>
      <b/>
      <u val="double"/>
      <sz val="14"/>
      <name val="Helvetica"/>
      <family val="2"/>
    </font>
    <font>
      <u/>
      <sz val="8"/>
      <color theme="10"/>
      <name val="Verdana"/>
      <family val="2"/>
    </font>
    <font>
      <sz val="10"/>
      <name val="Helvetica"/>
    </font>
    <font>
      <b/>
      <sz val="10"/>
      <name val="Helvetica"/>
    </font>
    <font>
      <b/>
      <sz val="10"/>
      <name val="Helvetica"/>
      <family val="2"/>
    </font>
    <font>
      <sz val="10"/>
      <color rgb="FFFF0000"/>
      <name val="Helvetica"/>
      <family val="2"/>
    </font>
    <font>
      <u/>
      <sz val="10"/>
      <name val="Helvetica"/>
      <family val="2"/>
    </font>
    <font>
      <sz val="8"/>
      <name val="Helvetica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6" fontId="8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10" fillId="0" borderId="2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76" fontId="10" fillId="0" borderId="1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6"/>
  <sheetViews>
    <sheetView showGridLines="0" tabSelected="1" view="pageBreakPreview" zoomScaleNormal="100" zoomScaleSheetLayoutView="100" workbookViewId="0"/>
  </sheetViews>
  <sheetFormatPr defaultColWidth="9.140625" defaultRowHeight="12.75" x14ac:dyDescent="0.15"/>
  <cols>
    <col min="1" max="1" width="9.140625" style="2"/>
    <col min="2" max="2" width="3" style="2" customWidth="1"/>
    <col min="3" max="3" width="15.85546875" style="2" customWidth="1"/>
    <col min="4" max="26" width="10.7109375" style="2" customWidth="1"/>
    <col min="27" max="16384" width="9.140625" style="2"/>
  </cols>
  <sheetData>
    <row r="1" spans="2:26" x14ac:dyDescent="0.15">
      <c r="B1" s="1" t="s">
        <v>1</v>
      </c>
      <c r="C1" s="5"/>
    </row>
    <row r="3" spans="2:26" ht="18" x14ac:dyDescent="0.15">
      <c r="B3" s="6" t="s">
        <v>2</v>
      </c>
      <c r="C3" s="6"/>
    </row>
    <row r="5" spans="2:26" x14ac:dyDescent="0.15">
      <c r="D5" s="24" t="s">
        <v>33</v>
      </c>
      <c r="O5" s="25"/>
      <c r="P5" s="25"/>
      <c r="Q5" s="25"/>
      <c r="R5" s="25"/>
      <c r="S5" s="25"/>
      <c r="T5" s="25"/>
      <c r="U5" s="25"/>
      <c r="V5" s="25"/>
      <c r="W5" s="25"/>
      <c r="X5" s="25" t="s">
        <v>34</v>
      </c>
      <c r="Y5" s="25"/>
      <c r="Z5" s="25"/>
    </row>
    <row r="7" spans="2:26" s="23" customFormat="1" x14ac:dyDescent="0.15">
      <c r="D7" s="26" t="s">
        <v>35</v>
      </c>
      <c r="E7" s="26"/>
      <c r="F7" s="26" t="s">
        <v>36</v>
      </c>
      <c r="G7" s="26"/>
      <c r="H7" s="26" t="s">
        <v>37</v>
      </c>
      <c r="I7" s="26"/>
      <c r="J7" s="26" t="s">
        <v>38</v>
      </c>
      <c r="K7" s="26"/>
      <c r="L7" s="26" t="s">
        <v>39</v>
      </c>
      <c r="M7" s="27"/>
      <c r="N7" s="27"/>
      <c r="O7" s="26" t="s">
        <v>40</v>
      </c>
      <c r="P7" s="27"/>
      <c r="Q7" s="27"/>
      <c r="R7" s="26" t="s">
        <v>42</v>
      </c>
      <c r="S7" s="27"/>
      <c r="T7" s="27"/>
      <c r="U7" s="26" t="s">
        <v>46</v>
      </c>
      <c r="V7" s="27"/>
      <c r="W7" s="27"/>
      <c r="X7" s="26" t="s">
        <v>48</v>
      </c>
      <c r="Y7" s="27"/>
      <c r="Z7" s="27"/>
    </row>
    <row r="8" spans="2:26" x14ac:dyDescent="0.15">
      <c r="D8" s="28" t="s">
        <v>0</v>
      </c>
      <c r="E8" s="28"/>
      <c r="F8" s="28" t="s">
        <v>0</v>
      </c>
      <c r="G8" s="28"/>
      <c r="H8" s="28" t="s">
        <v>0</v>
      </c>
      <c r="I8" s="28"/>
      <c r="J8" s="28" t="s">
        <v>0</v>
      </c>
      <c r="K8" s="28"/>
      <c r="L8" s="28" t="s">
        <v>26</v>
      </c>
      <c r="M8" s="28"/>
      <c r="N8" s="28"/>
      <c r="O8" s="28" t="s">
        <v>26</v>
      </c>
      <c r="P8" s="28"/>
      <c r="Q8" s="28"/>
      <c r="R8" s="28" t="s">
        <v>26</v>
      </c>
      <c r="S8" s="28"/>
      <c r="T8" s="28"/>
      <c r="U8" s="28" t="s">
        <v>26</v>
      </c>
      <c r="V8" s="28"/>
      <c r="W8" s="28"/>
      <c r="X8" s="28" t="s">
        <v>26</v>
      </c>
      <c r="Y8" s="28"/>
      <c r="Z8" s="28"/>
    </row>
    <row r="9" spans="2:26" x14ac:dyDescent="0.15">
      <c r="D9" s="29" t="s">
        <v>16</v>
      </c>
      <c r="E9" s="29"/>
      <c r="F9" s="29" t="s">
        <v>41</v>
      </c>
      <c r="G9" s="29"/>
      <c r="H9" s="29" t="s">
        <v>17</v>
      </c>
      <c r="I9" s="29"/>
      <c r="J9" s="29" t="s">
        <v>18</v>
      </c>
      <c r="K9" s="29"/>
      <c r="L9" s="29" t="s">
        <v>27</v>
      </c>
      <c r="M9" s="29"/>
      <c r="N9" s="29"/>
      <c r="O9" s="29" t="s">
        <v>32</v>
      </c>
      <c r="P9" s="29"/>
      <c r="Q9" s="29"/>
      <c r="R9" s="29" t="s">
        <v>43</v>
      </c>
      <c r="S9" s="29"/>
      <c r="T9" s="29"/>
      <c r="U9" s="29" t="s">
        <v>47</v>
      </c>
      <c r="V9" s="29"/>
      <c r="W9" s="29"/>
      <c r="X9" s="29" t="s">
        <v>49</v>
      </c>
      <c r="Y9" s="29"/>
      <c r="Z9" s="29"/>
    </row>
    <row r="10" spans="2:26" ht="33.75" x14ac:dyDescent="0.15">
      <c r="D10" s="10" t="s">
        <v>44</v>
      </c>
      <c r="E10" s="10" t="s">
        <v>31</v>
      </c>
      <c r="F10" s="10" t="s">
        <v>44</v>
      </c>
      <c r="G10" s="10" t="s">
        <v>30</v>
      </c>
      <c r="H10" s="10" t="s">
        <v>44</v>
      </c>
      <c r="I10" s="10" t="s">
        <v>31</v>
      </c>
      <c r="J10" s="10" t="s">
        <v>44</v>
      </c>
      <c r="K10" s="10" t="s">
        <v>30</v>
      </c>
      <c r="L10" s="10" t="s">
        <v>44</v>
      </c>
      <c r="M10" s="10" t="s">
        <v>19</v>
      </c>
      <c r="N10" s="10" t="s">
        <v>30</v>
      </c>
      <c r="O10" s="10" t="s">
        <v>44</v>
      </c>
      <c r="P10" s="10" t="s">
        <v>19</v>
      </c>
      <c r="Q10" s="10" t="s">
        <v>30</v>
      </c>
      <c r="R10" s="10" t="s">
        <v>44</v>
      </c>
      <c r="S10" s="10" t="s">
        <v>19</v>
      </c>
      <c r="T10" s="10" t="s">
        <v>30</v>
      </c>
      <c r="U10" s="10" t="s">
        <v>44</v>
      </c>
      <c r="V10" s="10" t="s">
        <v>19</v>
      </c>
      <c r="W10" s="10" t="s">
        <v>30</v>
      </c>
      <c r="X10" s="10" t="s">
        <v>44</v>
      </c>
      <c r="Y10" s="10" t="s">
        <v>19</v>
      </c>
      <c r="Z10" s="10" t="s">
        <v>30</v>
      </c>
    </row>
    <row r="11" spans="2:26" ht="18.75" customHeight="1" x14ac:dyDescent="0.15">
      <c r="B11" s="3"/>
      <c r="C11" s="4" t="s">
        <v>3</v>
      </c>
      <c r="D11" s="11">
        <v>98.6</v>
      </c>
      <c r="E11" s="12">
        <v>652</v>
      </c>
      <c r="F11" s="11">
        <v>99.2</v>
      </c>
      <c r="G11" s="12">
        <v>716</v>
      </c>
      <c r="H11" s="11">
        <v>98.2</v>
      </c>
      <c r="I11" s="12">
        <v>787</v>
      </c>
      <c r="J11" s="11">
        <v>98.4</v>
      </c>
      <c r="K11" s="12">
        <v>897</v>
      </c>
      <c r="L11" s="11">
        <v>97.4</v>
      </c>
      <c r="M11" s="13">
        <v>91.8</v>
      </c>
      <c r="N11" s="12">
        <v>967</v>
      </c>
      <c r="O11" s="11">
        <v>99.1</v>
      </c>
      <c r="P11" s="13">
        <v>96.1</v>
      </c>
      <c r="Q11" s="12">
        <v>1065</v>
      </c>
      <c r="R11" s="11">
        <v>98.7</v>
      </c>
      <c r="S11" s="13">
        <v>96.9</v>
      </c>
      <c r="T11" s="12">
        <v>1145</v>
      </c>
      <c r="U11" s="11">
        <v>99.3</v>
      </c>
      <c r="V11" s="13">
        <v>96.8</v>
      </c>
      <c r="W11" s="12">
        <v>1186</v>
      </c>
      <c r="X11" s="11">
        <v>99.037809275589979</v>
      </c>
      <c r="Y11" s="13">
        <v>96.79158379566627</v>
      </c>
      <c r="Z11" s="12">
        <v>1244</v>
      </c>
    </row>
    <row r="12" spans="2:26" ht="18.75" customHeight="1" x14ac:dyDescent="0.15">
      <c r="B12" s="3"/>
      <c r="C12" s="4" t="s">
        <v>4</v>
      </c>
      <c r="D12" s="8">
        <v>98.1</v>
      </c>
      <c r="E12" s="9">
        <v>649</v>
      </c>
      <c r="F12" s="8">
        <v>99.2</v>
      </c>
      <c r="G12" s="9">
        <v>713</v>
      </c>
      <c r="H12" s="8">
        <v>98</v>
      </c>
      <c r="I12" s="9">
        <v>778</v>
      </c>
      <c r="J12" s="8">
        <v>98.7</v>
      </c>
      <c r="K12" s="9">
        <v>897</v>
      </c>
      <c r="L12" s="8">
        <v>97.7</v>
      </c>
      <c r="M12" s="14">
        <v>93</v>
      </c>
      <c r="N12" s="9">
        <v>962</v>
      </c>
      <c r="O12" s="8">
        <v>99.3</v>
      </c>
      <c r="P12" s="14">
        <v>97</v>
      </c>
      <c r="Q12" s="9">
        <v>1059</v>
      </c>
      <c r="R12" s="8">
        <v>98.7</v>
      </c>
      <c r="S12" s="14">
        <v>97</v>
      </c>
      <c r="T12" s="9">
        <v>1137</v>
      </c>
      <c r="U12" s="8">
        <v>99.3</v>
      </c>
      <c r="V12" s="14">
        <v>97</v>
      </c>
      <c r="W12" s="9">
        <v>1182</v>
      </c>
      <c r="X12" s="8">
        <v>98.9</v>
      </c>
      <c r="Y12" s="14">
        <v>97.1</v>
      </c>
      <c r="Z12" s="9">
        <v>1226</v>
      </c>
    </row>
    <row r="13" spans="2:26" ht="18.75" customHeight="1" x14ac:dyDescent="0.15">
      <c r="B13" s="3"/>
      <c r="C13" s="4" t="s">
        <v>5</v>
      </c>
      <c r="D13" s="8">
        <v>96.2</v>
      </c>
      <c r="E13" s="9">
        <v>755</v>
      </c>
      <c r="F13" s="8">
        <v>96.6</v>
      </c>
      <c r="G13" s="9">
        <v>828</v>
      </c>
      <c r="H13" s="8">
        <v>97</v>
      </c>
      <c r="I13" s="9">
        <v>931</v>
      </c>
      <c r="J13" s="8">
        <v>96.3</v>
      </c>
      <c r="K13" s="9">
        <v>1055</v>
      </c>
      <c r="L13" s="8">
        <v>93.2</v>
      </c>
      <c r="M13" s="14">
        <v>76.099999999999994</v>
      </c>
      <c r="N13" s="9">
        <v>1152</v>
      </c>
      <c r="O13" s="8">
        <v>96.5</v>
      </c>
      <c r="P13" s="14">
        <v>82.3</v>
      </c>
      <c r="Q13" s="9">
        <v>1216</v>
      </c>
      <c r="R13" s="8">
        <v>97.9</v>
      </c>
      <c r="S13" s="14">
        <v>85.3</v>
      </c>
      <c r="T13" s="9">
        <v>1249</v>
      </c>
      <c r="U13" s="8">
        <v>97.6</v>
      </c>
      <c r="V13" s="14">
        <v>82.1</v>
      </c>
      <c r="W13" s="9">
        <v>1336</v>
      </c>
      <c r="X13" s="8"/>
      <c r="Y13" s="14"/>
      <c r="Z13" s="9"/>
    </row>
    <row r="14" spans="2:26" ht="18.75" customHeight="1" x14ac:dyDescent="0.15">
      <c r="B14" s="18" t="s">
        <v>20</v>
      </c>
      <c r="C14" s="18"/>
      <c r="D14" s="15">
        <v>97.7</v>
      </c>
      <c r="E14" s="16">
        <f>(E11+E12+E13)/3</f>
        <v>685.33333333333337</v>
      </c>
      <c r="F14" s="15">
        <v>98.3</v>
      </c>
      <c r="G14" s="16">
        <f>(G11+G12+G13)/3</f>
        <v>752.33333333333337</v>
      </c>
      <c r="H14" s="15">
        <v>97.7</v>
      </c>
      <c r="I14" s="16">
        <f>(I11+I12+I13)/3</f>
        <v>832</v>
      </c>
      <c r="J14" s="15">
        <v>97.8</v>
      </c>
      <c r="K14" s="16">
        <f>(K11+K12+K13)/3</f>
        <v>949.66666666666663</v>
      </c>
      <c r="L14" s="15">
        <v>96.1</v>
      </c>
      <c r="M14" s="17">
        <v>86.3</v>
      </c>
      <c r="N14" s="16">
        <f>(N11+N12+N13)/3</f>
        <v>1027</v>
      </c>
      <c r="O14" s="15">
        <v>98.3</v>
      </c>
      <c r="P14" s="17">
        <v>91.3</v>
      </c>
      <c r="Q14" s="16">
        <f>(Q11+Q12+Q13)/3</f>
        <v>1113.3333333333333</v>
      </c>
      <c r="R14" s="15">
        <v>98.4</v>
      </c>
      <c r="S14" s="17">
        <v>92.8</v>
      </c>
      <c r="T14" s="16">
        <f>(T11+T12+T13)/3</f>
        <v>1177</v>
      </c>
      <c r="U14" s="15">
        <v>98.7</v>
      </c>
      <c r="V14" s="17">
        <v>91.5</v>
      </c>
      <c r="W14" s="16">
        <f>(W11+W12+W13)/3</f>
        <v>1234.6666666666667</v>
      </c>
      <c r="X14" s="15"/>
      <c r="Y14" s="17"/>
      <c r="Z14" s="16"/>
    </row>
    <row r="15" spans="2:26" ht="18.75" customHeight="1" x14ac:dyDescent="0.15">
      <c r="B15" s="4"/>
      <c r="C15" s="4" t="s">
        <v>6</v>
      </c>
      <c r="D15" s="11">
        <v>95.7</v>
      </c>
      <c r="E15" s="12">
        <v>752</v>
      </c>
      <c r="F15" s="11">
        <v>96.2</v>
      </c>
      <c r="G15" s="12">
        <v>821</v>
      </c>
      <c r="H15" s="11">
        <v>97.6</v>
      </c>
      <c r="I15" s="12">
        <v>927</v>
      </c>
      <c r="J15" s="11">
        <v>97.4</v>
      </c>
      <c r="K15" s="12">
        <v>1052</v>
      </c>
      <c r="L15" s="11">
        <v>95.3</v>
      </c>
      <c r="M15" s="11">
        <v>80.2</v>
      </c>
      <c r="N15" s="12">
        <v>1145</v>
      </c>
      <c r="O15" s="11">
        <v>96.4</v>
      </c>
      <c r="P15" s="11">
        <v>86.4</v>
      </c>
      <c r="Q15" s="12">
        <v>1206</v>
      </c>
      <c r="R15" s="11">
        <v>98.4</v>
      </c>
      <c r="S15" s="11">
        <v>86</v>
      </c>
      <c r="T15" s="12">
        <v>1253</v>
      </c>
      <c r="U15" s="11">
        <v>98.7</v>
      </c>
      <c r="V15" s="11">
        <v>82.9</v>
      </c>
      <c r="W15" s="12">
        <v>1334</v>
      </c>
      <c r="X15" s="11"/>
      <c r="Y15" s="11"/>
      <c r="Z15" s="12"/>
    </row>
    <row r="16" spans="2:26" ht="18.75" customHeight="1" x14ac:dyDescent="0.15">
      <c r="B16" s="4"/>
      <c r="C16" s="4" t="s">
        <v>7</v>
      </c>
      <c r="D16" s="8">
        <v>97.6</v>
      </c>
      <c r="E16" s="9">
        <v>750</v>
      </c>
      <c r="F16" s="8">
        <v>96.6</v>
      </c>
      <c r="G16" s="9">
        <v>820</v>
      </c>
      <c r="H16" s="8">
        <v>95.6</v>
      </c>
      <c r="I16" s="9">
        <v>932</v>
      </c>
      <c r="J16" s="8">
        <v>97</v>
      </c>
      <c r="K16" s="9">
        <v>1043</v>
      </c>
      <c r="L16" s="8">
        <v>94.7</v>
      </c>
      <c r="M16" s="8">
        <v>82.8</v>
      </c>
      <c r="N16" s="9">
        <v>1125</v>
      </c>
      <c r="O16" s="8">
        <v>97.3</v>
      </c>
      <c r="P16" s="8">
        <v>91.9</v>
      </c>
      <c r="Q16" s="9">
        <v>1199</v>
      </c>
      <c r="R16" s="8">
        <v>97.4</v>
      </c>
      <c r="S16" s="8">
        <v>89.2</v>
      </c>
      <c r="T16" s="9">
        <v>1249</v>
      </c>
      <c r="U16" s="8">
        <v>97.4</v>
      </c>
      <c r="V16" s="8">
        <v>86.4</v>
      </c>
      <c r="W16" s="9">
        <v>1333</v>
      </c>
      <c r="X16" s="8"/>
      <c r="Y16" s="8"/>
      <c r="Z16" s="9"/>
    </row>
    <row r="17" spans="2:26" ht="18.75" customHeight="1" x14ac:dyDescent="0.15">
      <c r="B17" s="4"/>
      <c r="C17" s="4" t="s">
        <v>8</v>
      </c>
      <c r="D17" s="8">
        <v>97.1</v>
      </c>
      <c r="E17" s="9">
        <v>741</v>
      </c>
      <c r="F17" s="8">
        <v>95.8</v>
      </c>
      <c r="G17" s="9">
        <v>814</v>
      </c>
      <c r="H17" s="8">
        <v>96.6</v>
      </c>
      <c r="I17" s="9">
        <v>926</v>
      </c>
      <c r="J17" s="8">
        <v>93.1</v>
      </c>
      <c r="K17" s="9">
        <v>1034</v>
      </c>
      <c r="L17" s="8">
        <v>95.7</v>
      </c>
      <c r="M17" s="8">
        <v>86.1</v>
      </c>
      <c r="N17" s="9">
        <v>1109</v>
      </c>
      <c r="O17" s="8">
        <v>97.2</v>
      </c>
      <c r="P17" s="8">
        <v>91.4</v>
      </c>
      <c r="Q17" s="9">
        <v>1192</v>
      </c>
      <c r="R17" s="8">
        <v>97.5</v>
      </c>
      <c r="S17" s="8">
        <v>91.4</v>
      </c>
      <c r="T17" s="9">
        <v>1237</v>
      </c>
      <c r="U17" s="8">
        <v>97.267581293644653</v>
      </c>
      <c r="V17" s="8">
        <v>90.337875462674859</v>
      </c>
      <c r="W17" s="9">
        <v>1316</v>
      </c>
      <c r="X17" s="8"/>
      <c r="Y17" s="8"/>
      <c r="Z17" s="9"/>
    </row>
    <row r="18" spans="2:26" ht="18.75" customHeight="1" x14ac:dyDescent="0.15">
      <c r="B18" s="18" t="s">
        <v>21</v>
      </c>
      <c r="C18" s="18"/>
      <c r="D18" s="15">
        <v>96.8</v>
      </c>
      <c r="E18" s="16">
        <f>(E15+E16+E17)/3</f>
        <v>747.66666666666663</v>
      </c>
      <c r="F18" s="15">
        <v>96.2</v>
      </c>
      <c r="G18" s="16">
        <f>(G15+G16+G17)/3</f>
        <v>818.33333333333337</v>
      </c>
      <c r="H18" s="15">
        <v>96.6</v>
      </c>
      <c r="I18" s="16">
        <f>(I15+I16+I17)/3</f>
        <v>928.33333333333337</v>
      </c>
      <c r="J18" s="15">
        <v>95.8</v>
      </c>
      <c r="K18" s="16">
        <f>(K15+K16+K17)/3</f>
        <v>1043</v>
      </c>
      <c r="L18" s="15">
        <v>95.2</v>
      </c>
      <c r="M18" s="15">
        <v>83</v>
      </c>
      <c r="N18" s="16">
        <f>(N15+N16+N17)/3</f>
        <v>1126.3333333333333</v>
      </c>
      <c r="O18" s="15">
        <v>97</v>
      </c>
      <c r="P18" s="15">
        <v>89.9</v>
      </c>
      <c r="Q18" s="16">
        <f>(Q15+Q16+Q17)/3</f>
        <v>1199</v>
      </c>
      <c r="R18" s="15">
        <v>97.8</v>
      </c>
      <c r="S18" s="15">
        <v>88.8</v>
      </c>
      <c r="T18" s="16">
        <f>(T15+T16+T17)/3</f>
        <v>1246.3333333333333</v>
      </c>
      <c r="U18" s="15">
        <v>97.774518633918376</v>
      </c>
      <c r="V18" s="15">
        <v>86.530139623810115</v>
      </c>
      <c r="W18" s="16">
        <f>(W15+W16+W17)/3</f>
        <v>1327.6666666666667</v>
      </c>
      <c r="X18" s="15"/>
      <c r="Y18" s="15"/>
      <c r="Z18" s="16"/>
    </row>
    <row r="19" spans="2:26" ht="18.75" customHeight="1" x14ac:dyDescent="0.15">
      <c r="B19" s="18" t="s">
        <v>24</v>
      </c>
      <c r="C19" s="18"/>
      <c r="D19" s="15">
        <v>97.2</v>
      </c>
      <c r="E19" s="16">
        <f>(E11+E12+E13+E15+E16+E17)/6</f>
        <v>716.5</v>
      </c>
      <c r="F19" s="15">
        <v>97.2</v>
      </c>
      <c r="G19" s="16">
        <f>(G11+G12+G13+G15+G16+G17)/6</f>
        <v>785.33333333333337</v>
      </c>
      <c r="H19" s="15">
        <v>97.1</v>
      </c>
      <c r="I19" s="16">
        <f>(I11+I12+I13+I15+I16+I17)/6</f>
        <v>880.16666666666663</v>
      </c>
      <c r="J19" s="15">
        <v>96.8</v>
      </c>
      <c r="K19" s="16">
        <f>(K11+K12+K13+K15+K16+K17)/6</f>
        <v>996.33333333333337</v>
      </c>
      <c r="L19" s="15">
        <v>95.6</v>
      </c>
      <c r="M19" s="15">
        <v>84.6</v>
      </c>
      <c r="N19" s="16">
        <f>(N11+N12+N13+N15+N16+N17)/6</f>
        <v>1076.6666666666667</v>
      </c>
      <c r="O19" s="15">
        <v>97.6</v>
      </c>
      <c r="P19" s="15">
        <v>90.6</v>
      </c>
      <c r="Q19" s="16">
        <f>(Q11+Q12+Q13+Q15+Q16+Q17)/6</f>
        <v>1156.1666666666667</v>
      </c>
      <c r="R19" s="15">
        <v>98.1</v>
      </c>
      <c r="S19" s="15">
        <v>90.8</v>
      </c>
      <c r="T19" s="16">
        <f>(T11+T12+T13+T15+T16+T17)/6</f>
        <v>1211.6666666666667</v>
      </c>
      <c r="U19" s="15">
        <v>98.247517007170089</v>
      </c>
      <c r="V19" s="15">
        <v>88.93729354498538</v>
      </c>
      <c r="W19" s="16">
        <f>(W11+W12+W13+W15+W16+W17)/6</f>
        <v>1281.1666666666667</v>
      </c>
      <c r="X19" s="15"/>
      <c r="Y19" s="15"/>
      <c r="Z19" s="16"/>
    </row>
    <row r="20" spans="2:26" ht="18.75" customHeight="1" x14ac:dyDescent="0.15">
      <c r="B20" s="4"/>
      <c r="C20" s="4" t="s">
        <v>9</v>
      </c>
      <c r="D20" s="11">
        <v>97.8</v>
      </c>
      <c r="E20" s="12">
        <v>733</v>
      </c>
      <c r="F20" s="11">
        <v>98.4</v>
      </c>
      <c r="G20" s="12">
        <v>811</v>
      </c>
      <c r="H20" s="11">
        <v>98.2</v>
      </c>
      <c r="I20" s="12">
        <v>927</v>
      </c>
      <c r="J20" s="11">
        <v>94</v>
      </c>
      <c r="K20" s="12">
        <v>1027</v>
      </c>
      <c r="L20" s="11">
        <v>96.4</v>
      </c>
      <c r="M20" s="11">
        <v>88.6</v>
      </c>
      <c r="N20" s="12">
        <v>1105</v>
      </c>
      <c r="O20" s="11">
        <v>98.3</v>
      </c>
      <c r="P20" s="11">
        <v>93.3</v>
      </c>
      <c r="Q20" s="12">
        <v>1186</v>
      </c>
      <c r="R20" s="11">
        <v>98.1</v>
      </c>
      <c r="S20" s="11">
        <v>92.8</v>
      </c>
      <c r="T20" s="12">
        <v>1226</v>
      </c>
      <c r="U20" s="11">
        <v>98.5</v>
      </c>
      <c r="V20" s="11">
        <v>93.1</v>
      </c>
      <c r="W20" s="12">
        <v>1301</v>
      </c>
      <c r="X20" s="11"/>
      <c r="Y20" s="11"/>
      <c r="Z20" s="12"/>
    </row>
    <row r="21" spans="2:26" ht="18.75" customHeight="1" x14ac:dyDescent="0.15">
      <c r="B21" s="4"/>
      <c r="C21" s="4" t="s">
        <v>10</v>
      </c>
      <c r="D21" s="8">
        <v>98.5</v>
      </c>
      <c r="E21" s="9">
        <v>728</v>
      </c>
      <c r="F21" s="8">
        <v>98.2</v>
      </c>
      <c r="G21" s="9">
        <v>806</v>
      </c>
      <c r="H21" s="8">
        <v>98.1</v>
      </c>
      <c r="I21" s="9">
        <v>927</v>
      </c>
      <c r="J21" s="8">
        <v>93.1</v>
      </c>
      <c r="K21" s="9">
        <v>1024</v>
      </c>
      <c r="L21" s="8">
        <v>97.2</v>
      </c>
      <c r="M21" s="8">
        <v>90.6</v>
      </c>
      <c r="N21" s="9">
        <v>1100</v>
      </c>
      <c r="O21" s="8">
        <v>99.1</v>
      </c>
      <c r="P21" s="8">
        <v>95.5</v>
      </c>
      <c r="Q21" s="9">
        <v>1185</v>
      </c>
      <c r="R21" s="8">
        <v>98.7</v>
      </c>
      <c r="S21" s="8">
        <v>95.4</v>
      </c>
      <c r="T21" s="9">
        <v>1216</v>
      </c>
      <c r="U21" s="8">
        <v>99.244603373055782</v>
      </c>
      <c r="V21" s="8">
        <v>94.765534341267141</v>
      </c>
      <c r="W21" s="9">
        <v>1299</v>
      </c>
      <c r="X21" s="8"/>
      <c r="Y21" s="8"/>
      <c r="Z21" s="9"/>
    </row>
    <row r="22" spans="2:26" ht="18.75" customHeight="1" x14ac:dyDescent="0.15">
      <c r="B22" s="4"/>
      <c r="C22" s="4" t="s">
        <v>11</v>
      </c>
      <c r="D22" s="8">
        <v>98.3</v>
      </c>
      <c r="E22" s="9">
        <v>727</v>
      </c>
      <c r="F22" s="8">
        <v>96.6</v>
      </c>
      <c r="G22" s="9">
        <v>798</v>
      </c>
      <c r="H22" s="8">
        <v>97.5</v>
      </c>
      <c r="I22" s="9">
        <v>922</v>
      </c>
      <c r="J22" s="8">
        <v>91.7</v>
      </c>
      <c r="K22" s="9">
        <v>1018</v>
      </c>
      <c r="L22" s="8">
        <v>96</v>
      </c>
      <c r="M22" s="8">
        <v>90.7</v>
      </c>
      <c r="N22" s="9">
        <v>1084</v>
      </c>
      <c r="O22" s="8">
        <v>98.1</v>
      </c>
      <c r="P22" s="8">
        <v>94.338214131529725</v>
      </c>
      <c r="Q22" s="9">
        <v>1182</v>
      </c>
      <c r="R22" s="8">
        <v>97.7</v>
      </c>
      <c r="S22" s="8">
        <v>95.5</v>
      </c>
      <c r="T22" s="9">
        <v>1207</v>
      </c>
      <c r="U22" s="8">
        <v>97.474194762784435</v>
      </c>
      <c r="V22" s="8">
        <v>93.890252232651122</v>
      </c>
      <c r="W22" s="9">
        <v>1277</v>
      </c>
      <c r="X22" s="8"/>
      <c r="Y22" s="8"/>
      <c r="Z22" s="9"/>
    </row>
    <row r="23" spans="2:26" ht="18.75" customHeight="1" x14ac:dyDescent="0.15">
      <c r="B23" s="18" t="s">
        <v>22</v>
      </c>
      <c r="C23" s="18"/>
      <c r="D23" s="15">
        <v>98.2</v>
      </c>
      <c r="E23" s="16">
        <f>(E20+E21+E22)/3</f>
        <v>729.33333333333337</v>
      </c>
      <c r="F23" s="15">
        <v>97.7</v>
      </c>
      <c r="G23" s="16">
        <f>(G20+G21+G22)/3</f>
        <v>805</v>
      </c>
      <c r="H23" s="15">
        <v>97.9</v>
      </c>
      <c r="I23" s="16">
        <f>(I20+I21+I22)/3</f>
        <v>925.33333333333337</v>
      </c>
      <c r="J23" s="15">
        <v>92.9</v>
      </c>
      <c r="K23" s="16">
        <f>(K20+K21+K22)/3</f>
        <v>1023</v>
      </c>
      <c r="L23" s="15">
        <v>96.5</v>
      </c>
      <c r="M23" s="15">
        <v>90</v>
      </c>
      <c r="N23" s="16">
        <f>(N20+N21+N22)/3</f>
        <v>1096.3333333333333</v>
      </c>
      <c r="O23" s="15">
        <v>98.5</v>
      </c>
      <c r="P23" s="15">
        <v>94.392341401899671</v>
      </c>
      <c r="Q23" s="16">
        <f>(Q20+Q21+Q22)/3</f>
        <v>1184.3333333333333</v>
      </c>
      <c r="R23" s="15">
        <v>98.2</v>
      </c>
      <c r="S23" s="15">
        <v>94.6</v>
      </c>
      <c r="T23" s="16">
        <f>(T20+T21+T22)/3</f>
        <v>1216.3333333333333</v>
      </c>
      <c r="U23" s="15">
        <v>98.414407474519336</v>
      </c>
      <c r="V23" s="15">
        <v>93.928878764164793</v>
      </c>
      <c r="W23" s="16">
        <f>(W20+W21+W22)/3</f>
        <v>1292.3333333333333</v>
      </c>
      <c r="X23" s="15"/>
      <c r="Y23" s="15"/>
      <c r="Z23" s="16"/>
    </row>
    <row r="24" spans="2:26" ht="18.75" customHeight="1" x14ac:dyDescent="0.15">
      <c r="B24" s="18" t="s">
        <v>45</v>
      </c>
      <c r="C24" s="18"/>
      <c r="D24" s="15">
        <v>97.6</v>
      </c>
      <c r="E24" s="16">
        <f>(E11+E12+E13+E15+E16+E17+E20+E21+E22)/9</f>
        <v>720.77777777777783</v>
      </c>
      <c r="F24" s="15">
        <v>97.4</v>
      </c>
      <c r="G24" s="16">
        <f>(G11+G12+G13+G15+G16+G17+G20+G21+G22)/9</f>
        <v>791.88888888888891</v>
      </c>
      <c r="H24" s="15">
        <v>97.4</v>
      </c>
      <c r="I24" s="16">
        <f>(I11+I12+I13+I15+I16+I17+I20+I21+I22)/9</f>
        <v>895.22222222222217</v>
      </c>
      <c r="J24" s="15">
        <v>95.5</v>
      </c>
      <c r="K24" s="16">
        <f>(K11+K12+K13+K15+K16+K17+K20+K21+K22)/9</f>
        <v>1005.2222222222222</v>
      </c>
      <c r="L24" s="15">
        <v>95.9</v>
      </c>
      <c r="M24" s="15">
        <v>86.4</v>
      </c>
      <c r="N24" s="16">
        <f>(N11+N12+N13+N15+N16+N17+N20+N21+N22)/9</f>
        <v>1083.2222222222222</v>
      </c>
      <c r="O24" s="15">
        <v>97.9</v>
      </c>
      <c r="P24" s="15">
        <v>91.9</v>
      </c>
      <c r="Q24" s="16">
        <f>(Q11+Q12+Q13+Q15+Q16+Q17+Q20+Q21+Q22)/9</f>
        <v>1165.5555555555557</v>
      </c>
      <c r="R24" s="15">
        <v>98.1</v>
      </c>
      <c r="S24" s="15">
        <v>92</v>
      </c>
      <c r="T24" s="16">
        <f>(T11+T12+T13+T15+T16+T17+T20+T21+T22)/9</f>
        <v>1213.2222222222222</v>
      </c>
      <c r="U24" s="15">
        <v>98.305242122686252</v>
      </c>
      <c r="V24" s="15">
        <v>90.604558748018675</v>
      </c>
      <c r="W24" s="16">
        <f>(W11+W12+W13+W15+W16+W17+W20+W21+W22)/9</f>
        <v>1284.8888888888889</v>
      </c>
      <c r="X24" s="15"/>
      <c r="Y24" s="15"/>
      <c r="Z24" s="16"/>
    </row>
    <row r="25" spans="2:26" ht="18.75" customHeight="1" x14ac:dyDescent="0.15">
      <c r="B25" s="4"/>
      <c r="C25" s="4" t="s">
        <v>12</v>
      </c>
      <c r="D25" s="11">
        <v>98.7</v>
      </c>
      <c r="E25" s="12">
        <v>723</v>
      </c>
      <c r="F25" s="11">
        <v>98.6</v>
      </c>
      <c r="G25" s="12">
        <v>797</v>
      </c>
      <c r="H25" s="11">
        <v>97.4</v>
      </c>
      <c r="I25" s="12">
        <v>914</v>
      </c>
      <c r="J25" s="11">
        <v>94.5</v>
      </c>
      <c r="K25" s="12">
        <v>1013</v>
      </c>
      <c r="L25" s="11">
        <v>98.3</v>
      </c>
      <c r="M25" s="11">
        <v>93.5</v>
      </c>
      <c r="N25" s="12">
        <v>1085</v>
      </c>
      <c r="O25" s="11">
        <v>99.3</v>
      </c>
      <c r="P25" s="11">
        <v>95.2</v>
      </c>
      <c r="Q25" s="12">
        <v>1178</v>
      </c>
      <c r="R25" s="11">
        <v>99.1</v>
      </c>
      <c r="S25" s="11">
        <v>97</v>
      </c>
      <c r="T25" s="12">
        <v>1198</v>
      </c>
      <c r="U25" s="11">
        <v>98.999471086036664</v>
      </c>
      <c r="V25" s="11">
        <v>95.660136286201009</v>
      </c>
      <c r="W25" s="12">
        <v>1270</v>
      </c>
      <c r="X25" s="11"/>
      <c r="Y25" s="11"/>
      <c r="Z25" s="12"/>
    </row>
    <row r="26" spans="2:26" ht="18.75" customHeight="1" x14ac:dyDescent="0.15">
      <c r="B26" s="4"/>
      <c r="C26" s="4" t="s">
        <v>13</v>
      </c>
      <c r="D26" s="8">
        <v>99.4</v>
      </c>
      <c r="E26" s="9">
        <v>724</v>
      </c>
      <c r="F26" s="8">
        <v>98.6</v>
      </c>
      <c r="G26" s="9">
        <v>793</v>
      </c>
      <c r="H26" s="8">
        <v>98.6</v>
      </c>
      <c r="I26" s="9">
        <v>908</v>
      </c>
      <c r="J26" s="8">
        <v>96</v>
      </c>
      <c r="K26" s="9">
        <v>984</v>
      </c>
      <c r="L26" s="8">
        <v>98.9</v>
      </c>
      <c r="M26" s="8">
        <v>95</v>
      </c>
      <c r="N26" s="9">
        <v>1081</v>
      </c>
      <c r="O26" s="8">
        <v>98.8</v>
      </c>
      <c r="P26" s="8">
        <v>95.5</v>
      </c>
      <c r="Q26" s="9">
        <v>1171</v>
      </c>
      <c r="R26" s="8">
        <v>99.1</v>
      </c>
      <c r="S26" s="8">
        <v>97.3</v>
      </c>
      <c r="T26" s="9">
        <v>1194</v>
      </c>
      <c r="U26" s="8">
        <v>99.2</v>
      </c>
      <c r="V26" s="8">
        <v>97.1</v>
      </c>
      <c r="W26" s="9">
        <v>1267</v>
      </c>
      <c r="X26" s="8"/>
      <c r="Y26" s="8"/>
      <c r="Z26" s="9"/>
    </row>
    <row r="27" spans="2:26" ht="18.75" customHeight="1" x14ac:dyDescent="0.15">
      <c r="B27" s="4"/>
      <c r="C27" s="4" t="s">
        <v>14</v>
      </c>
      <c r="D27" s="8">
        <v>98.1</v>
      </c>
      <c r="E27" s="9">
        <v>716</v>
      </c>
      <c r="F27" s="8">
        <v>97</v>
      </c>
      <c r="G27" s="9">
        <v>785</v>
      </c>
      <c r="H27" s="8">
        <v>96.6</v>
      </c>
      <c r="I27" s="9">
        <v>901</v>
      </c>
      <c r="J27" s="8">
        <v>95.2</v>
      </c>
      <c r="K27" s="9">
        <v>971</v>
      </c>
      <c r="L27" s="8">
        <v>98</v>
      </c>
      <c r="M27" s="8">
        <v>94.4</v>
      </c>
      <c r="N27" s="9">
        <v>1073</v>
      </c>
      <c r="O27" s="8">
        <v>97.5</v>
      </c>
      <c r="P27" s="8">
        <v>95.4</v>
      </c>
      <c r="Q27" s="9">
        <v>1157</v>
      </c>
      <c r="R27" s="8">
        <v>98.8</v>
      </c>
      <c r="S27" s="8">
        <v>96</v>
      </c>
      <c r="T27" s="9">
        <v>1192</v>
      </c>
      <c r="U27" s="8">
        <v>98.714238940950565</v>
      </c>
      <c r="V27" s="8">
        <v>96.364955684939801</v>
      </c>
      <c r="W27" s="9">
        <v>1251</v>
      </c>
      <c r="X27" s="8"/>
      <c r="Y27" s="8"/>
      <c r="Z27" s="9"/>
    </row>
    <row r="28" spans="2:26" ht="18.75" customHeight="1" x14ac:dyDescent="0.15">
      <c r="B28" s="18" t="s">
        <v>23</v>
      </c>
      <c r="C28" s="21"/>
      <c r="D28" s="15">
        <v>98.7</v>
      </c>
      <c r="E28" s="16">
        <f>(E25+E26+E27)/3</f>
        <v>721</v>
      </c>
      <c r="F28" s="15">
        <v>98.1</v>
      </c>
      <c r="G28" s="16">
        <f>(G25+G26+G27)/3</f>
        <v>791.66666666666663</v>
      </c>
      <c r="H28" s="15">
        <v>97.5</v>
      </c>
      <c r="I28" s="16">
        <f>(I25+I26+I27)/3</f>
        <v>907.66666666666663</v>
      </c>
      <c r="J28" s="15">
        <v>95.2</v>
      </c>
      <c r="K28" s="16">
        <f>(K25+K26+K27)/3</f>
        <v>989.33333333333337</v>
      </c>
      <c r="L28" s="15">
        <v>98.4</v>
      </c>
      <c r="M28" s="15">
        <v>94.3</v>
      </c>
      <c r="N28" s="16">
        <f>(N25+N26+N27)/3</f>
        <v>1079.6666666666667</v>
      </c>
      <c r="O28" s="15">
        <v>98.5</v>
      </c>
      <c r="P28" s="15">
        <v>95.3</v>
      </c>
      <c r="Q28" s="16">
        <f>(Q25+Q26+Q27)/3</f>
        <v>1168.6666666666667</v>
      </c>
      <c r="R28" s="15">
        <v>99</v>
      </c>
      <c r="S28" s="15">
        <v>96.8</v>
      </c>
      <c r="T28" s="16">
        <f>(T25+T26+T27)/3</f>
        <v>1194.6666666666667</v>
      </c>
      <c r="U28" s="15">
        <v>98.983083706134096</v>
      </c>
      <c r="V28" s="15">
        <v>96.360381690958434</v>
      </c>
      <c r="W28" s="16">
        <f>(W25+W26+W27)/3</f>
        <v>1262.6666666666667</v>
      </c>
      <c r="X28" s="15"/>
      <c r="Y28" s="15"/>
      <c r="Z28" s="16"/>
    </row>
    <row r="29" spans="2:26" ht="18.75" customHeight="1" x14ac:dyDescent="0.15">
      <c r="B29" s="22" t="s">
        <v>25</v>
      </c>
      <c r="C29" s="21"/>
      <c r="D29" s="15">
        <v>98.5</v>
      </c>
      <c r="E29" s="16">
        <f>(E20+E21+E22+E25+E26+E27)/6</f>
        <v>725.16666666666663</v>
      </c>
      <c r="F29" s="15">
        <v>97.9</v>
      </c>
      <c r="G29" s="16">
        <f>(G20+G21+G22+G25+G26+G27)/6</f>
        <v>798.33333333333337</v>
      </c>
      <c r="H29" s="15">
        <v>97.7</v>
      </c>
      <c r="I29" s="16">
        <f>(I20+I21+I22+I25+I26+I27)/6</f>
        <v>916.5</v>
      </c>
      <c r="J29" s="15">
        <v>94.1</v>
      </c>
      <c r="K29" s="16">
        <f>(K20+K21+K22+K25+K26+K27)/6</f>
        <v>1006.1666666666666</v>
      </c>
      <c r="L29" s="15">
        <v>97.5</v>
      </c>
      <c r="M29" s="15">
        <v>92.1</v>
      </c>
      <c r="N29" s="16">
        <f>(N20+N21+N22+N25+N26+N27)/6</f>
        <v>1088</v>
      </c>
      <c r="O29" s="15">
        <v>98.5</v>
      </c>
      <c r="P29" s="15">
        <v>94.9</v>
      </c>
      <c r="Q29" s="16">
        <f>(Q20+Q21+Q22+Q25+Q26+Q27)/6</f>
        <v>1176.5</v>
      </c>
      <c r="R29" s="15">
        <v>98.6</v>
      </c>
      <c r="S29" s="15">
        <v>95.7</v>
      </c>
      <c r="T29" s="16">
        <f>(T20+T21+T22+T25+T26+T27)/6</f>
        <v>1205.5</v>
      </c>
      <c r="U29" s="15">
        <v>98.697800782256351</v>
      </c>
      <c r="V29" s="15">
        <v>95.128558206731512</v>
      </c>
      <c r="W29" s="16">
        <f>(W20+W21+W22+W25+W26+W27)/6</f>
        <v>1277.5</v>
      </c>
      <c r="X29" s="15"/>
      <c r="Y29" s="15"/>
      <c r="Z29" s="16"/>
    </row>
    <row r="30" spans="2:26" ht="18.75" customHeight="1" x14ac:dyDescent="0.15">
      <c r="B30" s="22" t="s">
        <v>15</v>
      </c>
      <c r="C30" s="21"/>
      <c r="D30" s="19">
        <v>97.9</v>
      </c>
      <c r="E30" s="20">
        <f>(E11+E12+E13+E15+E16+E17+E20+E21+E22+E25+E26+E27)/12</f>
        <v>720.83333333333337</v>
      </c>
      <c r="F30" s="19">
        <v>97.6</v>
      </c>
      <c r="G30" s="20">
        <f>(G11+G12+G13+G15+G16+G17+G20+G21+G22+G25+G26+G27)/12</f>
        <v>791.83333333333337</v>
      </c>
      <c r="H30" s="19">
        <v>97.4</v>
      </c>
      <c r="I30" s="20">
        <f>(I11+I12+I13+I15+I16+I17+I20+I21+I22+I25+I26+I27)/12</f>
        <v>898.33333333333337</v>
      </c>
      <c r="J30" s="19">
        <v>95.4</v>
      </c>
      <c r="K30" s="20">
        <f>(K11+K12+K13+K15+K16+K17+K20+K21+K22+K25+K26+K27)/12</f>
        <v>1001.25</v>
      </c>
      <c r="L30" s="19">
        <v>96.6</v>
      </c>
      <c r="M30" s="19">
        <v>88.3</v>
      </c>
      <c r="N30" s="20">
        <f>(N11+N12+N13+N15+N16+N17+N20+N21+N22+N25+N26+N27)/12</f>
        <v>1082.3333333333333</v>
      </c>
      <c r="O30" s="19">
        <v>98.1</v>
      </c>
      <c r="P30" s="19">
        <v>92.7</v>
      </c>
      <c r="Q30" s="20">
        <f>(Q11+Q12+Q13+Q15+Q16+Q17+Q20+Q21+Q22+Q25+Q26+Q27)/12</f>
        <v>1166.3333333333333</v>
      </c>
      <c r="R30" s="19">
        <v>98.3</v>
      </c>
      <c r="S30" s="19">
        <v>93.2</v>
      </c>
      <c r="T30" s="20">
        <f>(T11+T12+T13+T15+T16+T17+T20+T21+T22+T25+T26+T27)/12</f>
        <v>1208.5833333333333</v>
      </c>
      <c r="U30" s="19">
        <v>98.478585341266651</v>
      </c>
      <c r="V30" s="19">
        <v>92.017344931247052</v>
      </c>
      <c r="W30" s="20">
        <f>(W11+W12+W13+W15+W16+W17+W20+W21+W22+W25+W26+W27)/12</f>
        <v>1279.3333333333333</v>
      </c>
      <c r="X30" s="19"/>
      <c r="Y30" s="19"/>
      <c r="Z30" s="20"/>
    </row>
    <row r="31" spans="2:26" ht="12.75" customHeight="1" x14ac:dyDescent="0.15">
      <c r="B31" s="4"/>
      <c r="C31" s="3"/>
      <c r="D31" s="8"/>
      <c r="E31" s="9"/>
      <c r="F31" s="8"/>
      <c r="G31" s="9"/>
      <c r="H31" s="8"/>
      <c r="I31" s="9"/>
      <c r="J31" s="8"/>
      <c r="K31" s="9"/>
      <c r="L31" s="8"/>
      <c r="M31" s="8"/>
      <c r="N31" s="9"/>
      <c r="O31" s="8"/>
      <c r="P31" s="8"/>
      <c r="Q31" s="9"/>
      <c r="R31" s="8"/>
      <c r="S31" s="8"/>
      <c r="T31" s="9"/>
      <c r="U31" s="8"/>
      <c r="V31" s="8"/>
      <c r="W31" s="9"/>
      <c r="X31" s="8"/>
      <c r="Y31" s="8"/>
      <c r="Z31" s="9"/>
    </row>
    <row r="32" spans="2:26" ht="12.75" customHeight="1" x14ac:dyDescent="0.15">
      <c r="B32" s="2" t="s">
        <v>28</v>
      </c>
      <c r="C32" s="3"/>
      <c r="D32" s="8"/>
      <c r="E32" s="9"/>
      <c r="F32" s="8"/>
      <c r="G32" s="9"/>
      <c r="H32" s="8"/>
      <c r="I32" s="9"/>
      <c r="J32" s="8"/>
      <c r="K32" s="9"/>
      <c r="L32" s="8"/>
      <c r="M32" s="8"/>
      <c r="N32" s="9"/>
      <c r="O32" s="8"/>
      <c r="P32" s="8"/>
      <c r="Q32" s="9"/>
      <c r="R32" s="8"/>
      <c r="S32" s="8"/>
      <c r="T32" s="9"/>
      <c r="U32" s="8"/>
      <c r="V32" s="8"/>
      <c r="W32" s="9"/>
      <c r="X32" s="8"/>
      <c r="Y32" s="8"/>
      <c r="Z32" s="9"/>
    </row>
    <row r="33" spans="2:26" ht="12.75" customHeight="1" x14ac:dyDescent="0.15">
      <c r="B33" s="2" t="s">
        <v>29</v>
      </c>
      <c r="C33" s="3"/>
      <c r="D33" s="8"/>
      <c r="E33" s="9"/>
      <c r="F33" s="8"/>
      <c r="G33" s="9"/>
      <c r="H33" s="8"/>
      <c r="I33" s="9"/>
      <c r="J33" s="8"/>
      <c r="K33" s="9"/>
      <c r="L33" s="8"/>
      <c r="M33" s="8"/>
      <c r="N33" s="9"/>
      <c r="O33" s="8"/>
      <c r="P33" s="8"/>
      <c r="Q33" s="9"/>
      <c r="R33" s="8"/>
      <c r="S33" s="8"/>
      <c r="T33" s="9"/>
      <c r="U33" s="8"/>
      <c r="V33" s="8"/>
      <c r="W33" s="9"/>
      <c r="X33" s="8"/>
      <c r="Y33" s="8"/>
      <c r="Z33" s="9"/>
    </row>
    <row r="34" spans="2:26" ht="12.75" customHeight="1" x14ac:dyDescent="0.15">
      <c r="C34" s="3"/>
      <c r="D34" s="8"/>
      <c r="E34" s="9"/>
      <c r="F34" s="8"/>
      <c r="G34" s="9"/>
      <c r="H34" s="8"/>
      <c r="I34" s="9"/>
      <c r="J34" s="8"/>
      <c r="K34" s="9"/>
      <c r="L34" s="8"/>
      <c r="M34" s="8"/>
      <c r="N34" s="9"/>
      <c r="O34" s="8"/>
      <c r="P34" s="8"/>
      <c r="Q34" s="9"/>
      <c r="R34" s="8"/>
      <c r="S34" s="8"/>
      <c r="T34" s="9"/>
      <c r="U34" s="8"/>
      <c r="V34" s="8"/>
      <c r="W34" s="9"/>
      <c r="X34" s="8"/>
      <c r="Y34" s="8"/>
      <c r="Z34" s="9"/>
    </row>
    <row r="36" spans="2:26" x14ac:dyDescent="0.15">
      <c r="C36" s="7"/>
    </row>
  </sheetData>
  <mergeCells count="31">
    <mergeCell ref="X5:Z5"/>
    <mergeCell ref="X7:Z7"/>
    <mergeCell ref="X8:Z8"/>
    <mergeCell ref="X9:Z9"/>
    <mergeCell ref="U5:W5"/>
    <mergeCell ref="U7:W7"/>
    <mergeCell ref="U8:W8"/>
    <mergeCell ref="U9:W9"/>
    <mergeCell ref="D7:E7"/>
    <mergeCell ref="H7:I7"/>
    <mergeCell ref="H8:I8"/>
    <mergeCell ref="H9:I9"/>
    <mergeCell ref="D8:E8"/>
    <mergeCell ref="D9:E9"/>
    <mergeCell ref="F7:G7"/>
    <mergeCell ref="F8:G8"/>
    <mergeCell ref="F9:G9"/>
    <mergeCell ref="L7:N7"/>
    <mergeCell ref="L8:N8"/>
    <mergeCell ref="L9:N9"/>
    <mergeCell ref="J7:K7"/>
    <mergeCell ref="J8:K8"/>
    <mergeCell ref="J9:K9"/>
    <mergeCell ref="R5:T5"/>
    <mergeCell ref="R7:T7"/>
    <mergeCell ref="R8:T8"/>
    <mergeCell ref="R9:T9"/>
    <mergeCell ref="O5:Q5"/>
    <mergeCell ref="O7:Q7"/>
    <mergeCell ref="O8:Q8"/>
    <mergeCell ref="O9:Q9"/>
  </mergeCells>
  <phoneticPr fontId="1"/>
  <pageMargins left="0.16" right="0.42" top="0.63" bottom="0.41" header="0.51181102362204722" footer="0.2800000000000000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Utilization Rates and Engineer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2017-02-09T00:43:52Z</dcterms:created>
  <dcterms:modified xsi:type="dcterms:W3CDTF">2025-04-15T04:22:41Z</dcterms:modified>
</cp:coreProperties>
</file>