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13_ncr:1_{6A3417A6-8A44-471A-A246-791720AD0AE4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稼働率・月末技術者数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6" i="6" l="1"/>
  <c r="W27" i="6"/>
  <c r="W25" i="6"/>
  <c r="W21" i="6" l="1"/>
  <c r="T21" i="6"/>
  <c r="W20" i="6"/>
  <c r="T20" i="6"/>
  <c r="W16" i="6" l="1"/>
  <c r="W15" i="6"/>
  <c r="W11" i="6" l="1"/>
  <c r="T27" i="6"/>
  <c r="T26" i="6"/>
  <c r="T25" i="6"/>
  <c r="E21" i="6"/>
  <c r="G21" i="6"/>
  <c r="I21" i="6"/>
  <c r="K21" i="6"/>
  <c r="N21" i="6"/>
  <c r="Q21" i="6"/>
  <c r="T16" i="6" l="1"/>
  <c r="T15" i="6"/>
  <c r="E16" i="6"/>
  <c r="T11" i="6"/>
  <c r="Q25" i="6" l="1"/>
  <c r="Q27" i="6"/>
  <c r="Q26" i="6"/>
  <c r="Q20" i="6" l="1"/>
  <c r="Q16" i="6" l="1"/>
  <c r="Q15" i="6"/>
  <c r="Q11" i="6" l="1"/>
  <c r="N11" i="6"/>
  <c r="N25" i="6" l="1"/>
  <c r="N26" i="6"/>
  <c r="N27" i="6"/>
  <c r="N20" i="6" l="1"/>
  <c r="N16" i="6"/>
  <c r="N15" i="6"/>
  <c r="K11" i="6" l="1"/>
  <c r="K27" i="6" l="1"/>
  <c r="K26" i="6"/>
  <c r="I26" i="6"/>
  <c r="K25" i="6"/>
  <c r="I25" i="6"/>
  <c r="K20" i="6" l="1"/>
  <c r="K15" i="6"/>
  <c r="K16" i="6" l="1"/>
  <c r="I16" i="6"/>
  <c r="I27" i="6" l="1"/>
  <c r="I20" i="6" l="1"/>
  <c r="I15" i="6" l="1"/>
  <c r="I11" i="6" l="1"/>
  <c r="G27" i="6" l="1"/>
  <c r="G26" i="6"/>
  <c r="G25" i="6"/>
  <c r="G20" i="6" l="1"/>
  <c r="G16" i="6" l="1"/>
  <c r="G15" i="6"/>
  <c r="G11" i="6" l="1"/>
  <c r="E27" i="6" l="1"/>
  <c r="E26" i="6"/>
  <c r="E25" i="6"/>
  <c r="E20" i="6" l="1"/>
  <c r="E15" i="6" l="1"/>
  <c r="E11" i="6" l="1"/>
</calcChain>
</file>

<file path=xl/sharedStrings.xml><?xml version="1.0" encoding="utf-8"?>
<sst xmlns="http://schemas.openxmlformats.org/spreadsheetml/2006/main" count="65" uniqueCount="47">
  <si>
    <r>
      <t>株式会社アルトナー（証券コード：</t>
    </r>
    <r>
      <rPr>
        <sz val="8"/>
        <rFont val="Verdana"/>
        <family val="2"/>
      </rPr>
      <t>2163</t>
    </r>
    <r>
      <rPr>
        <sz val="8"/>
        <rFont val="ＭＳ Ｐゴシック"/>
        <family val="3"/>
        <charset val="128"/>
      </rPr>
      <t>）</t>
    </r>
    <rPh sb="0" eb="2">
      <t>カブシキ</t>
    </rPh>
    <rPh sb="2" eb="4">
      <t>カイシャ</t>
    </rPh>
    <rPh sb="10" eb="12">
      <t>ショウケン</t>
    </rPh>
    <phoneticPr fontId="3"/>
  </si>
  <si>
    <t>稼働率・月末技術者数</t>
    <rPh sb="0" eb="2">
      <t>カドウ</t>
    </rPh>
    <rPh sb="2" eb="3">
      <t>リツ</t>
    </rPh>
    <rPh sb="4" eb="6">
      <t>ゲツマツ</t>
    </rPh>
    <rPh sb="6" eb="9">
      <t>ギジュツシャ</t>
    </rPh>
    <rPh sb="9" eb="10">
      <t>カズ</t>
    </rPh>
    <phoneticPr fontId="3"/>
  </si>
  <si>
    <r>
      <t>稼働率
（</t>
    </r>
    <r>
      <rPr>
        <sz val="8"/>
        <rFont val="Verdana"/>
        <family val="2"/>
      </rPr>
      <t>%</t>
    </r>
    <r>
      <rPr>
        <sz val="8"/>
        <rFont val="ＭＳ Ｐゴシック"/>
        <family val="3"/>
        <charset val="128"/>
      </rPr>
      <t>）</t>
    </r>
    <rPh sb="0" eb="2">
      <t>カドウ</t>
    </rPh>
    <rPh sb="2" eb="3">
      <t>リツ</t>
    </rPh>
    <phoneticPr fontId="5"/>
  </si>
  <si>
    <t>月末技術者数
（人）</t>
    <rPh sb="0" eb="2">
      <t>ゲツマツ</t>
    </rPh>
    <rPh sb="2" eb="4">
      <t>ギジュツ</t>
    </rPh>
    <rPh sb="4" eb="5">
      <t>シャ</t>
    </rPh>
    <rPh sb="5" eb="6">
      <t>スウ</t>
    </rPh>
    <rPh sb="8" eb="9">
      <t>ヒト</t>
    </rPh>
    <phoneticPr fontId="5"/>
  </si>
  <si>
    <r>
      <t>2</t>
    </r>
    <r>
      <rPr>
        <sz val="10"/>
        <rFont val="ＭＳ Ｐゴシック"/>
        <family val="3"/>
        <charset val="128"/>
      </rPr>
      <t>月</t>
    </r>
  </si>
  <si>
    <r>
      <t>3</t>
    </r>
    <r>
      <rPr>
        <sz val="10"/>
        <rFont val="ＭＳ Ｐゴシック"/>
        <family val="3"/>
        <charset val="128"/>
      </rPr>
      <t>月</t>
    </r>
    <rPh sb="1" eb="2">
      <t>ガツ</t>
    </rPh>
    <phoneticPr fontId="5"/>
  </si>
  <si>
    <r>
      <t>4</t>
    </r>
    <r>
      <rPr>
        <sz val="10"/>
        <rFont val="ＭＳ Ｐゴシック"/>
        <family val="3"/>
        <charset val="128"/>
      </rPr>
      <t>月</t>
    </r>
    <rPh sb="1" eb="2">
      <t>ガツ</t>
    </rPh>
    <phoneticPr fontId="5"/>
  </si>
  <si>
    <r>
      <t>第</t>
    </r>
    <r>
      <rPr>
        <sz val="10"/>
        <rFont val="Verdana"/>
        <family val="2"/>
      </rPr>
      <t>1</t>
    </r>
    <r>
      <rPr>
        <sz val="10"/>
        <rFont val="ＭＳ Ｐゴシック"/>
        <family val="3"/>
        <charset val="128"/>
      </rPr>
      <t>四半期</t>
    </r>
    <rPh sb="0" eb="1">
      <t>ダイ</t>
    </rPh>
    <rPh sb="2" eb="3">
      <t>シ</t>
    </rPh>
    <rPh sb="3" eb="5">
      <t>ハンキ</t>
    </rPh>
    <phoneticPr fontId="5"/>
  </si>
  <si>
    <r>
      <t>5</t>
    </r>
    <r>
      <rPr>
        <sz val="10"/>
        <rFont val="ＭＳ Ｐゴシック"/>
        <family val="3"/>
        <charset val="128"/>
      </rPr>
      <t>月</t>
    </r>
    <rPh sb="1" eb="2">
      <t>ゲツ</t>
    </rPh>
    <phoneticPr fontId="5"/>
  </si>
  <si>
    <r>
      <t>第</t>
    </r>
    <r>
      <rPr>
        <sz val="10"/>
        <rFont val="Verdana"/>
        <family val="2"/>
      </rPr>
      <t>2</t>
    </r>
    <r>
      <rPr>
        <sz val="10"/>
        <rFont val="ＭＳ Ｐゴシック"/>
        <family val="3"/>
        <charset val="128"/>
      </rPr>
      <t>四半期</t>
    </r>
    <rPh sb="0" eb="1">
      <t>ダイ</t>
    </rPh>
    <rPh sb="2" eb="3">
      <t>シ</t>
    </rPh>
    <rPh sb="3" eb="5">
      <t>ハンキ</t>
    </rPh>
    <phoneticPr fontId="5"/>
  </si>
  <si>
    <t>上期平均</t>
    <rPh sb="0" eb="2">
      <t>カミキ</t>
    </rPh>
    <rPh sb="2" eb="4">
      <t>ヘイキン</t>
    </rPh>
    <phoneticPr fontId="5"/>
  </si>
  <si>
    <r>
      <t>8</t>
    </r>
    <r>
      <rPr>
        <sz val="10"/>
        <rFont val="ＭＳ Ｐゴシック"/>
        <family val="3"/>
        <charset val="128"/>
      </rPr>
      <t>月</t>
    </r>
    <rPh sb="1" eb="2">
      <t>ガツ</t>
    </rPh>
    <phoneticPr fontId="5"/>
  </si>
  <si>
    <r>
      <t>11</t>
    </r>
    <r>
      <rPr>
        <sz val="10"/>
        <rFont val="ＭＳ Ｐゴシック"/>
        <family val="3"/>
        <charset val="128"/>
      </rPr>
      <t>月</t>
    </r>
    <rPh sb="2" eb="3">
      <t>ガツ</t>
    </rPh>
    <phoneticPr fontId="5"/>
  </si>
  <si>
    <r>
      <t>第</t>
    </r>
    <r>
      <rPr>
        <sz val="10"/>
        <rFont val="Verdana"/>
        <family val="2"/>
      </rPr>
      <t>4</t>
    </r>
    <r>
      <rPr>
        <sz val="10"/>
        <rFont val="ＭＳ Ｐゴシック"/>
        <family val="3"/>
        <charset val="128"/>
      </rPr>
      <t>四半期</t>
    </r>
    <rPh sb="0" eb="1">
      <t>ダイ</t>
    </rPh>
    <rPh sb="2" eb="3">
      <t>シ</t>
    </rPh>
    <rPh sb="3" eb="5">
      <t>ハンキ</t>
    </rPh>
    <phoneticPr fontId="5"/>
  </si>
  <si>
    <t>下期平均</t>
    <rPh sb="0" eb="2">
      <t>シモキ</t>
    </rPh>
    <rPh sb="2" eb="4">
      <t>ヘイキン</t>
    </rPh>
    <phoneticPr fontId="5"/>
  </si>
  <si>
    <t>通期平均</t>
    <rPh sb="0" eb="2">
      <t>ツウキ</t>
    </rPh>
    <rPh sb="2" eb="4">
      <t>ヘイキン</t>
    </rPh>
    <phoneticPr fontId="5"/>
  </si>
  <si>
    <r>
      <t>6</t>
    </r>
    <r>
      <rPr>
        <sz val="10"/>
        <rFont val="ＭＳ Ｐゴシック"/>
        <family val="3"/>
        <charset val="128"/>
      </rPr>
      <t>月</t>
    </r>
    <phoneticPr fontId="5"/>
  </si>
  <si>
    <r>
      <t>7</t>
    </r>
    <r>
      <rPr>
        <sz val="10"/>
        <rFont val="ＭＳ Ｐゴシック"/>
        <family val="3"/>
        <charset val="128"/>
      </rPr>
      <t>月</t>
    </r>
    <phoneticPr fontId="5"/>
  </si>
  <si>
    <r>
      <t>9</t>
    </r>
    <r>
      <rPr>
        <sz val="10"/>
        <rFont val="ＭＳ Ｐゴシック"/>
        <family val="3"/>
        <charset val="128"/>
      </rPr>
      <t>月</t>
    </r>
    <phoneticPr fontId="5"/>
  </si>
  <si>
    <r>
      <t>10</t>
    </r>
    <r>
      <rPr>
        <sz val="10"/>
        <rFont val="ＭＳ Ｐゴシック"/>
        <family val="3"/>
        <charset val="128"/>
      </rPr>
      <t>月</t>
    </r>
    <phoneticPr fontId="5"/>
  </si>
  <si>
    <r>
      <t>12</t>
    </r>
    <r>
      <rPr>
        <sz val="10"/>
        <rFont val="ＭＳ Ｐゴシック"/>
        <family val="3"/>
        <charset val="128"/>
      </rPr>
      <t>月</t>
    </r>
    <phoneticPr fontId="5"/>
  </si>
  <si>
    <r>
      <t>1</t>
    </r>
    <r>
      <rPr>
        <sz val="10"/>
        <rFont val="ＭＳ Ｐゴシック"/>
        <family val="3"/>
        <charset val="128"/>
      </rPr>
      <t>月</t>
    </r>
    <phoneticPr fontId="5"/>
  </si>
  <si>
    <r>
      <t>稼働率
（</t>
    </r>
    <r>
      <rPr>
        <sz val="8"/>
        <rFont val="Verdana"/>
        <family val="2"/>
      </rPr>
      <t>%</t>
    </r>
    <r>
      <rPr>
        <sz val="8"/>
        <rFont val="ＭＳ Ｐゴシック"/>
        <family val="3"/>
        <charset val="128"/>
      </rPr>
      <t>）</t>
    </r>
    <rPh sb="0" eb="2">
      <t>カドウ</t>
    </rPh>
    <rPh sb="2" eb="3">
      <t>リツ</t>
    </rPh>
    <phoneticPr fontId="5"/>
  </si>
  <si>
    <r>
      <t>第</t>
    </r>
    <r>
      <rPr>
        <sz val="10"/>
        <rFont val="Verdana"/>
        <family val="2"/>
      </rPr>
      <t>56</t>
    </r>
    <r>
      <rPr>
        <sz val="10"/>
        <rFont val="ＭＳ Ｐゴシック"/>
        <family val="3"/>
        <charset val="128"/>
      </rPr>
      <t>期</t>
    </r>
    <rPh sb="0" eb="1">
      <t>ダイ</t>
    </rPh>
    <rPh sb="3" eb="4">
      <t>キ</t>
    </rPh>
    <phoneticPr fontId="3"/>
  </si>
  <si>
    <r>
      <t>2018</t>
    </r>
    <r>
      <rPr>
        <sz val="10"/>
        <rFont val="ＭＳ Ｐゴシック"/>
        <family val="3"/>
        <charset val="128"/>
      </rPr>
      <t>年</t>
    </r>
    <r>
      <rPr>
        <sz val="10"/>
        <rFont val="Verdana"/>
        <family val="2"/>
      </rPr>
      <t>1</t>
    </r>
    <r>
      <rPr>
        <sz val="10"/>
        <rFont val="ＭＳ Ｐゴシック"/>
        <family val="3"/>
        <charset val="128"/>
      </rPr>
      <t>月期</t>
    </r>
    <phoneticPr fontId="3"/>
  </si>
  <si>
    <r>
      <t>第</t>
    </r>
    <r>
      <rPr>
        <sz val="10"/>
        <rFont val="Verdana"/>
        <family val="2"/>
      </rPr>
      <t>57</t>
    </r>
    <r>
      <rPr>
        <sz val="10"/>
        <rFont val="ＭＳ Ｐゴシック"/>
        <family val="3"/>
        <charset val="128"/>
      </rPr>
      <t>期</t>
    </r>
    <rPh sb="0" eb="1">
      <t>ダイ</t>
    </rPh>
    <rPh sb="3" eb="4">
      <t>キ</t>
    </rPh>
    <phoneticPr fontId="3"/>
  </si>
  <si>
    <r>
      <t>2019</t>
    </r>
    <r>
      <rPr>
        <sz val="10"/>
        <rFont val="ＭＳ Ｐゴシック"/>
        <family val="3"/>
        <charset val="128"/>
      </rPr>
      <t>年</t>
    </r>
    <r>
      <rPr>
        <sz val="10"/>
        <rFont val="Verdana"/>
        <family val="2"/>
      </rPr>
      <t>1</t>
    </r>
    <r>
      <rPr>
        <sz val="10"/>
        <rFont val="ＭＳ Ｐゴシック"/>
        <family val="3"/>
        <charset val="128"/>
      </rPr>
      <t>月期</t>
    </r>
    <phoneticPr fontId="3"/>
  </si>
  <si>
    <r>
      <t>第</t>
    </r>
    <r>
      <rPr>
        <sz val="10"/>
        <rFont val="Verdana"/>
        <family val="2"/>
      </rPr>
      <t>58</t>
    </r>
    <r>
      <rPr>
        <sz val="10"/>
        <rFont val="ＭＳ Ｐゴシック"/>
        <family val="3"/>
        <charset val="128"/>
      </rPr>
      <t>期</t>
    </r>
    <rPh sb="0" eb="1">
      <t>ダイ</t>
    </rPh>
    <rPh sb="3" eb="4">
      <t>キ</t>
    </rPh>
    <phoneticPr fontId="3"/>
  </si>
  <si>
    <r>
      <t>2020</t>
    </r>
    <r>
      <rPr>
        <sz val="10"/>
        <rFont val="ＭＳ Ｐゴシック"/>
        <family val="3"/>
        <charset val="128"/>
      </rPr>
      <t>年</t>
    </r>
    <r>
      <rPr>
        <sz val="10"/>
        <rFont val="Verdana"/>
        <family val="2"/>
      </rPr>
      <t>1</t>
    </r>
    <r>
      <rPr>
        <sz val="10"/>
        <rFont val="ＭＳ Ｐゴシック"/>
        <family val="3"/>
        <charset val="128"/>
      </rPr>
      <t>月期</t>
    </r>
    <phoneticPr fontId="3"/>
  </si>
  <si>
    <r>
      <t>第</t>
    </r>
    <r>
      <rPr>
        <sz val="10"/>
        <rFont val="Verdana"/>
        <family val="2"/>
      </rPr>
      <t>59</t>
    </r>
    <r>
      <rPr>
        <sz val="10"/>
        <rFont val="ＭＳ Ｐゴシック"/>
        <family val="3"/>
        <charset val="128"/>
      </rPr>
      <t>期</t>
    </r>
    <rPh sb="0" eb="1">
      <t>ダイ</t>
    </rPh>
    <rPh sb="3" eb="4">
      <t>キ</t>
    </rPh>
    <phoneticPr fontId="3"/>
  </si>
  <si>
    <r>
      <t>2021</t>
    </r>
    <r>
      <rPr>
        <sz val="10"/>
        <rFont val="ＭＳ Ｐゴシック"/>
        <family val="3"/>
        <charset val="128"/>
      </rPr>
      <t>年</t>
    </r>
    <r>
      <rPr>
        <sz val="10"/>
        <rFont val="Verdana"/>
        <family val="2"/>
      </rPr>
      <t>1</t>
    </r>
    <r>
      <rPr>
        <sz val="10"/>
        <rFont val="ＭＳ Ｐゴシック"/>
        <family val="3"/>
        <charset val="128"/>
      </rPr>
      <t>月期</t>
    </r>
    <phoneticPr fontId="3"/>
  </si>
  <si>
    <r>
      <t>2022</t>
    </r>
    <r>
      <rPr>
        <sz val="10"/>
        <rFont val="ＭＳ Ｐゴシック"/>
        <family val="3"/>
        <charset val="128"/>
      </rPr>
      <t>年</t>
    </r>
    <r>
      <rPr>
        <sz val="10"/>
        <rFont val="Verdana"/>
        <family val="2"/>
      </rPr>
      <t>1</t>
    </r>
    <r>
      <rPr>
        <sz val="10"/>
        <rFont val="ＭＳ Ｐゴシック"/>
        <family val="3"/>
        <charset val="128"/>
      </rPr>
      <t>月期</t>
    </r>
    <phoneticPr fontId="3"/>
  </si>
  <si>
    <t>※ 新卒技術者等の期中入社者は、配属までは含んでおりません。</t>
  </si>
  <si>
    <t>稼働率（%）= 派遣稼働人員数 ÷ 派遣対象在籍人員数</t>
  </si>
  <si>
    <r>
      <t>第</t>
    </r>
    <r>
      <rPr>
        <sz val="10"/>
        <rFont val="Verdana"/>
        <family val="2"/>
      </rPr>
      <t>60</t>
    </r>
    <r>
      <rPr>
        <sz val="10"/>
        <rFont val="ＭＳ Ｐゴシック"/>
        <family val="3"/>
        <charset val="128"/>
      </rPr>
      <t>期</t>
    </r>
    <r>
      <rPr>
        <sz val="10"/>
        <rFont val="ＭＳ Ｐゴシック"/>
        <family val="3"/>
        <charset val="128"/>
      </rPr>
      <t/>
    </r>
    <rPh sb="0" eb="1">
      <t>ダイ</t>
    </rPh>
    <rPh sb="3" eb="4">
      <t>キ</t>
    </rPh>
    <phoneticPr fontId="3"/>
  </si>
  <si>
    <r>
      <t>稼働率
(研修者含む)
(</t>
    </r>
    <r>
      <rPr>
        <sz val="8"/>
        <rFont val="Verdana"/>
        <family val="2"/>
      </rPr>
      <t>%</t>
    </r>
    <r>
      <rPr>
        <sz val="8"/>
        <rFont val="ＭＳ Ｐゴシック"/>
        <family val="3"/>
        <charset val="128"/>
      </rPr>
      <t xml:space="preserve">) </t>
    </r>
    <phoneticPr fontId="3"/>
  </si>
  <si>
    <r>
      <t>稼働率
(</t>
    </r>
    <r>
      <rPr>
        <sz val="8"/>
        <rFont val="Verdana"/>
        <family val="2"/>
      </rPr>
      <t>%</t>
    </r>
    <r>
      <rPr>
        <sz val="8"/>
        <rFont val="ＭＳ Ｐゴシック"/>
        <family val="3"/>
        <charset val="128"/>
      </rPr>
      <t>)</t>
    </r>
    <rPh sb="0" eb="2">
      <t>カドウ</t>
    </rPh>
    <rPh sb="2" eb="3">
      <t>リツ</t>
    </rPh>
    <phoneticPr fontId="5"/>
  </si>
  <si>
    <r>
      <t>第</t>
    </r>
    <r>
      <rPr>
        <sz val="10"/>
        <rFont val="Verdana"/>
        <family val="2"/>
      </rPr>
      <t>61</t>
    </r>
    <r>
      <rPr>
        <sz val="10"/>
        <rFont val="ＭＳ Ｐゴシック"/>
        <family val="3"/>
        <charset val="128"/>
      </rPr>
      <t>期</t>
    </r>
    <rPh sb="0" eb="1">
      <t>ダイ</t>
    </rPh>
    <rPh sb="3" eb="4">
      <t>キ</t>
    </rPh>
    <phoneticPr fontId="3"/>
  </si>
  <si>
    <r>
      <t>2023</t>
    </r>
    <r>
      <rPr>
        <sz val="10"/>
        <rFont val="ＭＳ Ｐゴシック"/>
        <family val="3"/>
        <charset val="128"/>
      </rPr>
      <t>年</t>
    </r>
    <r>
      <rPr>
        <sz val="10"/>
        <rFont val="Verdana"/>
        <family val="2"/>
      </rPr>
      <t>1</t>
    </r>
    <r>
      <rPr>
        <sz val="10"/>
        <rFont val="ＭＳ Ｐゴシック"/>
        <family val="3"/>
        <charset val="128"/>
      </rPr>
      <t>月期</t>
    </r>
    <phoneticPr fontId="3"/>
  </si>
  <si>
    <r>
      <t>第</t>
    </r>
    <r>
      <rPr>
        <sz val="10"/>
        <rFont val="Verdana"/>
        <family val="2"/>
      </rPr>
      <t>62</t>
    </r>
    <r>
      <rPr>
        <sz val="10"/>
        <rFont val="ＭＳ Ｐゴシック"/>
        <family val="3"/>
        <charset val="128"/>
      </rPr>
      <t>期</t>
    </r>
    <rPh sb="0" eb="1">
      <t>ダイ</t>
    </rPh>
    <rPh sb="3" eb="4">
      <t>キ</t>
    </rPh>
    <phoneticPr fontId="3"/>
  </si>
  <si>
    <r>
      <t>2024</t>
    </r>
    <r>
      <rPr>
        <sz val="10"/>
        <rFont val="ＭＳ Ｐゴシック"/>
        <family val="3"/>
        <charset val="128"/>
      </rPr>
      <t>年</t>
    </r>
    <r>
      <rPr>
        <sz val="10"/>
        <rFont val="Verdana"/>
        <family val="2"/>
      </rPr>
      <t>1</t>
    </r>
    <r>
      <rPr>
        <sz val="10"/>
        <rFont val="ＭＳ Ｐゴシック"/>
        <family val="3"/>
        <charset val="128"/>
      </rPr>
      <t>月期</t>
    </r>
    <phoneticPr fontId="3"/>
  </si>
  <si>
    <r>
      <t>第</t>
    </r>
    <r>
      <rPr>
        <sz val="10"/>
        <rFont val="ＭＳ Ｐゴシック"/>
        <family val="2"/>
        <charset val="128"/>
      </rPr>
      <t>3</t>
    </r>
    <r>
      <rPr>
        <sz val="10"/>
        <rFont val="ＭＳ Ｐゴシック"/>
        <family val="3"/>
        <charset val="128"/>
      </rPr>
      <t>四半期</t>
    </r>
    <rPh sb="0" eb="1">
      <t>ダイ</t>
    </rPh>
    <rPh sb="2" eb="3">
      <t>シ</t>
    </rPh>
    <rPh sb="3" eb="5">
      <t>ハンキ</t>
    </rPh>
    <phoneticPr fontId="5"/>
  </si>
  <si>
    <t>第3四半期平均</t>
    <rPh sb="5" eb="7">
      <t>ヘイキン</t>
    </rPh>
    <phoneticPr fontId="3"/>
  </si>
  <si>
    <r>
      <t>第</t>
    </r>
    <r>
      <rPr>
        <sz val="10"/>
        <rFont val="Verdana"/>
        <family val="2"/>
      </rPr>
      <t>63</t>
    </r>
    <r>
      <rPr>
        <sz val="10"/>
        <rFont val="ＭＳ Ｐゴシック"/>
        <family val="3"/>
        <charset val="128"/>
      </rPr>
      <t>期</t>
    </r>
    <rPh sb="0" eb="1">
      <t>ダイ</t>
    </rPh>
    <rPh sb="3" eb="4">
      <t>キ</t>
    </rPh>
    <phoneticPr fontId="3"/>
  </si>
  <si>
    <r>
      <t>2025</t>
    </r>
    <r>
      <rPr>
        <sz val="10"/>
        <rFont val="ＭＳ Ｐゴシック"/>
        <family val="3"/>
        <charset val="128"/>
      </rPr>
      <t>年</t>
    </r>
    <r>
      <rPr>
        <sz val="10"/>
        <rFont val="Verdana"/>
        <family val="2"/>
      </rPr>
      <t>1</t>
    </r>
    <r>
      <rPr>
        <sz val="10"/>
        <rFont val="ＭＳ Ｐゴシック"/>
        <family val="3"/>
        <charset val="128"/>
      </rPr>
      <t>月期</t>
    </r>
    <phoneticPr fontId="3"/>
  </si>
  <si>
    <r>
      <t>第</t>
    </r>
    <r>
      <rPr>
        <sz val="10"/>
        <rFont val="Verdana"/>
        <family val="2"/>
      </rPr>
      <t>64</t>
    </r>
    <r>
      <rPr>
        <sz val="10"/>
        <rFont val="ＭＳ Ｐゴシック"/>
        <family val="3"/>
        <charset val="128"/>
      </rPr>
      <t>期</t>
    </r>
    <rPh sb="0" eb="1">
      <t>ダイ</t>
    </rPh>
    <rPh sb="3" eb="4">
      <t>キ</t>
    </rPh>
    <phoneticPr fontId="3"/>
  </si>
  <si>
    <r>
      <t>2026</t>
    </r>
    <r>
      <rPr>
        <sz val="10"/>
        <rFont val="ＭＳ Ｐゴシック"/>
        <family val="3"/>
        <charset val="128"/>
      </rPr>
      <t>年</t>
    </r>
    <r>
      <rPr>
        <sz val="10"/>
        <rFont val="Verdana"/>
        <family val="2"/>
      </rPr>
      <t>1</t>
    </r>
    <r>
      <rPr>
        <sz val="10"/>
        <rFont val="ＭＳ Ｐゴシック"/>
        <family val="3"/>
        <charset val="128"/>
      </rPr>
      <t>月期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</si>
</sst>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"/>
    <numFmt numFmtId="177" formatCode="#,##0_ "/>
    <numFmt numFmtId="178" formatCode="General_)"/>
  </numFmts>
  <fonts count="15" x14ac:knownFonts="1">
    <font>
      <sz val="8"/>
      <name val="Verdana"/>
      <family val="2"/>
    </font>
    <font>
      <sz val="8"/>
      <name val="Verdana"/>
      <family val="2"/>
    </font>
    <font>
      <sz val="10"/>
      <name val="Verdana"/>
      <family val="2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u val="double"/>
      <sz val="14"/>
      <name val="ＭＳ Ｐゴシック"/>
      <family val="3"/>
      <charset val="128"/>
    </font>
    <font>
      <b/>
      <u val="double"/>
      <sz val="14"/>
      <name val="Verdana"/>
      <family val="2"/>
    </font>
    <font>
      <sz val="10"/>
      <name val="Verdana"/>
      <family val="3"/>
      <charset val="128"/>
    </font>
    <font>
      <sz val="10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2"/>
      <name val="Helv"/>
      <family val="2"/>
    </font>
    <font>
      <sz val="12"/>
      <name val="Helv"/>
      <family val="2"/>
    </font>
    <font>
      <b/>
      <sz val="12"/>
      <name val="Arial"/>
      <family val="2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indexed="23"/>
      </top>
      <bottom style="hair">
        <color indexed="2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23"/>
      </bottom>
      <diagonal/>
    </border>
    <border>
      <left style="thin">
        <color rgb="FF808080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23"/>
      </bottom>
      <diagonal/>
    </border>
    <border>
      <left style="thin">
        <color rgb="FF808080"/>
      </left>
      <right style="thin">
        <color auto="1"/>
      </right>
      <top style="hair">
        <color indexed="64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hair">
        <color indexed="23"/>
      </top>
      <bottom style="thin">
        <color rgb="FF808080"/>
      </bottom>
      <diagonal/>
    </border>
    <border>
      <left style="thin">
        <color rgb="FF808080"/>
      </left>
      <right style="thin">
        <color auto="1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rgb="FF808080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rgb="FF80808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0" fillId="0" borderId="0">
      <alignment vertical="center"/>
    </xf>
    <xf numFmtId="178" fontId="11" fillId="0" borderId="0"/>
    <xf numFmtId="178" fontId="12" fillId="0" borderId="0"/>
    <xf numFmtId="178" fontId="12" fillId="0" borderId="0"/>
    <xf numFmtId="178" fontId="12" fillId="0" borderId="0"/>
    <xf numFmtId="178" fontId="12" fillId="0" borderId="0"/>
    <xf numFmtId="178" fontId="12" fillId="0" borderId="0"/>
    <xf numFmtId="178" fontId="12" fillId="0" borderId="0"/>
    <xf numFmtId="178" fontId="12" fillId="0" borderId="0"/>
    <xf numFmtId="0" fontId="13" fillId="0" borderId="27" applyNumberFormat="0" applyAlignment="0" applyProtection="0">
      <alignment horizontal="left" vertical="center"/>
    </xf>
    <xf numFmtId="0" fontId="13" fillId="0" borderId="28">
      <alignment horizontal="left" vertical="center"/>
    </xf>
    <xf numFmtId="38" fontId="10" fillId="0" borderId="0" applyFont="0" applyFill="0" applyBorder="0" applyAlignment="0" applyProtection="0">
      <alignment vertical="center"/>
    </xf>
    <xf numFmtId="1" fontId="14" fillId="0" borderId="0"/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176" fontId="2" fillId="0" borderId="6" xfId="0" applyNumberFormat="1" applyFont="1" applyBorder="1">
      <alignment vertical="center"/>
    </xf>
    <xf numFmtId="177" fontId="2" fillId="0" borderId="6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49" fontId="2" fillId="0" borderId="10" xfId="0" applyNumberFormat="1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" vertical="center" wrapText="1"/>
    </xf>
    <xf numFmtId="176" fontId="2" fillId="0" borderId="17" xfId="0" applyNumberFormat="1" applyFont="1" applyBorder="1">
      <alignment vertical="center"/>
    </xf>
    <xf numFmtId="177" fontId="2" fillId="0" borderId="17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7" fontId="2" fillId="0" borderId="11" xfId="0" applyNumberFormat="1" applyFont="1" applyBorder="1">
      <alignment vertical="center"/>
    </xf>
    <xf numFmtId="0" fontId="2" fillId="0" borderId="18" xfId="0" applyFont="1" applyBorder="1" applyAlignment="1">
      <alignment horizontal="right" vertical="center" indent="1"/>
    </xf>
    <xf numFmtId="176" fontId="2" fillId="0" borderId="19" xfId="0" applyNumberFormat="1" applyFont="1" applyBorder="1">
      <alignment vertical="center"/>
    </xf>
    <xf numFmtId="177" fontId="2" fillId="0" borderId="19" xfId="0" applyNumberFormat="1" applyFont="1" applyBorder="1">
      <alignment vertical="center"/>
    </xf>
    <xf numFmtId="0" fontId="2" fillId="0" borderId="15" xfId="0" applyFont="1" applyBorder="1" applyAlignment="1">
      <alignment horizontal="right" vertical="center" indent="1"/>
    </xf>
    <xf numFmtId="0" fontId="2" fillId="0" borderId="20" xfId="0" applyFont="1" applyBorder="1" applyAlignment="1">
      <alignment horizontal="right" vertical="center" indent="1"/>
    </xf>
    <xf numFmtId="176" fontId="2" fillId="0" borderId="21" xfId="0" applyNumberFormat="1" applyFont="1" applyBorder="1">
      <alignment vertical="center"/>
    </xf>
    <xf numFmtId="177" fontId="2" fillId="0" borderId="21" xfId="0" applyNumberFormat="1" applyFont="1" applyBorder="1">
      <alignment vertical="center"/>
    </xf>
    <xf numFmtId="0" fontId="2" fillId="0" borderId="22" xfId="0" applyFont="1" applyBorder="1" applyAlignment="1">
      <alignment horizontal="right" vertical="center" indent="1"/>
    </xf>
    <xf numFmtId="0" fontId="2" fillId="0" borderId="24" xfId="0" applyFont="1" applyBorder="1" applyAlignment="1">
      <alignment horizontal="right" vertical="center" indent="1"/>
    </xf>
    <xf numFmtId="0" fontId="4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/>
    </xf>
    <xf numFmtId="0" fontId="4" fillId="0" borderId="25" xfId="0" applyFont="1" applyBorder="1" applyAlignment="1">
      <alignment horizontal="left" vertical="center"/>
    </xf>
    <xf numFmtId="0" fontId="2" fillId="0" borderId="23" xfId="0" applyFont="1" applyBorder="1" applyAlignment="1">
      <alignment horizontal="right" vertical="center"/>
    </xf>
    <xf numFmtId="176" fontId="2" fillId="0" borderId="26" xfId="0" applyNumberFormat="1" applyFont="1" applyBorder="1">
      <alignment vertical="center"/>
    </xf>
    <xf numFmtId="177" fontId="2" fillId="0" borderId="26" xfId="0" applyNumberFormat="1" applyFont="1" applyBorder="1">
      <alignment vertical="center"/>
    </xf>
    <xf numFmtId="0" fontId="2" fillId="0" borderId="25" xfId="0" applyFont="1" applyBorder="1" applyAlignment="1">
      <alignment horizontal="right" vertical="center"/>
    </xf>
    <xf numFmtId="0" fontId="4" fillId="0" borderId="12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0" fontId="8" fillId="0" borderId="0" xfId="0" applyFont="1">
      <alignment vertical="center"/>
    </xf>
  </cellXfs>
  <cellStyles count="14">
    <cellStyle name="Comma  - Style1" xfId="2" xr:uid="{957A03E8-0B61-43C5-A720-745EA66B2CB8}"/>
    <cellStyle name="Comma  - Style2" xfId="3" xr:uid="{B3C933DA-4604-47D6-A0A1-558657E2298F}"/>
    <cellStyle name="Comma  - Style3" xfId="4" xr:uid="{5659D272-A549-4BBF-8925-117F0C7A39EF}"/>
    <cellStyle name="Comma  - Style4" xfId="5" xr:uid="{05711C99-9768-4D25-8D17-1372897C8DE1}"/>
    <cellStyle name="Comma  - Style5" xfId="6" xr:uid="{7F4EA2DA-4671-4BC5-996E-5825D1DEA2FE}"/>
    <cellStyle name="Comma  - Style6" xfId="7" xr:uid="{35EA0D15-146B-4CEC-B355-E2DA69C5B789}"/>
    <cellStyle name="Comma  - Style7" xfId="8" xr:uid="{D74D808B-F016-4DA5-A9DC-279E50F7EAF2}"/>
    <cellStyle name="Comma  - Style8" xfId="9" xr:uid="{34A03AC2-0306-440D-8889-CB32863C307F}"/>
    <cellStyle name="Header1" xfId="10" xr:uid="{7FFA169A-1291-4CCC-AE8B-C10FBFB673C1}"/>
    <cellStyle name="Header2" xfId="11" xr:uid="{971EFD10-5A11-4FCB-9349-95EC35A51707}"/>
    <cellStyle name="桁区切り 2" xfId="12" xr:uid="{5143B388-21BB-4BD5-9943-477684CD1FB7}"/>
    <cellStyle name="標準" xfId="0" builtinId="0"/>
    <cellStyle name="標準 2" xfId="1" xr:uid="{DBA5D21A-731D-4F81-B759-FDB47EC25FFE}"/>
    <cellStyle name="未定義" xfId="13" xr:uid="{6BB5533B-3BE9-4939-ABE7-CD5ACF3B161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31"/>
  <sheetViews>
    <sheetView showGridLines="0" tabSelected="1" view="pageBreakPreview" zoomScaleNormal="100" zoomScaleSheetLayoutView="100" workbookViewId="0"/>
  </sheetViews>
  <sheetFormatPr defaultColWidth="9.140625" defaultRowHeight="12.75" x14ac:dyDescent="0.15"/>
  <cols>
    <col min="1" max="1" width="9.140625" style="1"/>
    <col min="2" max="2" width="5.7109375" style="1" customWidth="1"/>
    <col min="3" max="3" width="9.140625" style="1" customWidth="1"/>
    <col min="4" max="26" width="10.7109375" style="1" customWidth="1"/>
    <col min="27" max="16384" width="9.140625" style="1"/>
  </cols>
  <sheetData>
    <row r="1" spans="2:26" x14ac:dyDescent="0.15">
      <c r="B1" s="3" t="s">
        <v>0</v>
      </c>
      <c r="C1" s="4"/>
    </row>
    <row r="3" spans="2:26" ht="18" x14ac:dyDescent="0.15">
      <c r="B3" s="2" t="s">
        <v>1</v>
      </c>
      <c r="C3" s="5"/>
    </row>
    <row r="5" spans="2:26" x14ac:dyDescent="0.15">
      <c r="B5" s="15"/>
      <c r="C5" s="16"/>
      <c r="D5" s="9" t="s">
        <v>23</v>
      </c>
      <c r="E5" s="10"/>
      <c r="F5" s="9" t="s">
        <v>25</v>
      </c>
      <c r="G5" s="10"/>
      <c r="H5" s="9" t="s">
        <v>27</v>
      </c>
      <c r="I5" s="10"/>
      <c r="J5" s="9" t="s">
        <v>29</v>
      </c>
      <c r="K5" s="10"/>
      <c r="L5" s="9" t="s">
        <v>34</v>
      </c>
      <c r="M5" s="45"/>
      <c r="N5" s="10"/>
      <c r="O5" s="9" t="s">
        <v>37</v>
      </c>
      <c r="P5" s="45"/>
      <c r="Q5" s="10"/>
      <c r="R5" s="9" t="s">
        <v>39</v>
      </c>
      <c r="S5" s="45"/>
      <c r="T5" s="10"/>
      <c r="U5" s="9" t="s">
        <v>43</v>
      </c>
      <c r="V5" s="45"/>
      <c r="W5" s="10"/>
      <c r="X5" s="9" t="s">
        <v>45</v>
      </c>
      <c r="Y5" s="45"/>
      <c r="Z5" s="10"/>
    </row>
    <row r="6" spans="2:26" x14ac:dyDescent="0.15">
      <c r="C6" s="17"/>
      <c r="D6" s="22" t="s">
        <v>24</v>
      </c>
      <c r="E6" s="23"/>
      <c r="F6" s="22" t="s">
        <v>26</v>
      </c>
      <c r="G6" s="23"/>
      <c r="H6" s="22" t="s">
        <v>28</v>
      </c>
      <c r="I6" s="23"/>
      <c r="J6" s="22" t="s">
        <v>30</v>
      </c>
      <c r="K6" s="23"/>
      <c r="L6" s="22" t="s">
        <v>31</v>
      </c>
      <c r="M6" s="22"/>
      <c r="N6" s="23"/>
      <c r="O6" s="22" t="s">
        <v>38</v>
      </c>
      <c r="P6" s="22"/>
      <c r="Q6" s="23"/>
      <c r="R6" s="22" t="s">
        <v>40</v>
      </c>
      <c r="S6" s="22"/>
      <c r="T6" s="23"/>
      <c r="U6" s="22" t="s">
        <v>44</v>
      </c>
      <c r="V6" s="22"/>
      <c r="W6" s="23"/>
      <c r="X6" s="22" t="s">
        <v>46</v>
      </c>
      <c r="Y6" s="22"/>
      <c r="Z6" s="23"/>
    </row>
    <row r="7" spans="2:26" ht="31.5" x14ac:dyDescent="0.15">
      <c r="B7" s="18"/>
      <c r="C7" s="19"/>
      <c r="D7" s="24" t="s">
        <v>22</v>
      </c>
      <c r="E7" s="24" t="s">
        <v>3</v>
      </c>
      <c r="F7" s="24" t="s">
        <v>2</v>
      </c>
      <c r="G7" s="24" t="s">
        <v>3</v>
      </c>
      <c r="H7" s="24" t="s">
        <v>2</v>
      </c>
      <c r="I7" s="24" t="s">
        <v>3</v>
      </c>
      <c r="J7" s="24" t="s">
        <v>2</v>
      </c>
      <c r="K7" s="24" t="s">
        <v>3</v>
      </c>
      <c r="L7" s="24" t="s">
        <v>36</v>
      </c>
      <c r="M7" s="46" t="s">
        <v>35</v>
      </c>
      <c r="N7" s="24" t="s">
        <v>3</v>
      </c>
      <c r="O7" s="24" t="s">
        <v>36</v>
      </c>
      <c r="P7" s="46" t="s">
        <v>35</v>
      </c>
      <c r="Q7" s="24" t="s">
        <v>3</v>
      </c>
      <c r="R7" s="24" t="s">
        <v>36</v>
      </c>
      <c r="S7" s="46" t="s">
        <v>35</v>
      </c>
      <c r="T7" s="24" t="s">
        <v>3</v>
      </c>
      <c r="U7" s="24" t="s">
        <v>36</v>
      </c>
      <c r="V7" s="46" t="s">
        <v>35</v>
      </c>
      <c r="W7" s="24" t="s">
        <v>3</v>
      </c>
      <c r="X7" s="24" t="s">
        <v>36</v>
      </c>
      <c r="Y7" s="46" t="s">
        <v>35</v>
      </c>
      <c r="Z7" s="24" t="s">
        <v>3</v>
      </c>
    </row>
    <row r="8" spans="2:26" ht="12.75" customHeight="1" x14ac:dyDescent="0.15">
      <c r="B8" s="6"/>
      <c r="C8" s="29" t="s">
        <v>4</v>
      </c>
      <c r="D8" s="30">
        <v>98.6</v>
      </c>
      <c r="E8" s="31">
        <v>652</v>
      </c>
      <c r="F8" s="30">
        <v>99.2</v>
      </c>
      <c r="G8" s="31">
        <v>716</v>
      </c>
      <c r="H8" s="30">
        <v>98.2</v>
      </c>
      <c r="I8" s="31">
        <v>787</v>
      </c>
      <c r="J8" s="30">
        <v>98.4</v>
      </c>
      <c r="K8" s="31">
        <v>897</v>
      </c>
      <c r="L8" s="30">
        <v>97.4</v>
      </c>
      <c r="M8" s="56">
        <v>91.8</v>
      </c>
      <c r="N8" s="31">
        <v>967</v>
      </c>
      <c r="O8" s="30">
        <v>99.1</v>
      </c>
      <c r="P8" s="56">
        <v>96.1</v>
      </c>
      <c r="Q8" s="31">
        <v>1065</v>
      </c>
      <c r="R8" s="30">
        <v>98.7</v>
      </c>
      <c r="S8" s="56">
        <v>96.9</v>
      </c>
      <c r="T8" s="31">
        <v>1145</v>
      </c>
      <c r="U8" s="30">
        <v>99.3</v>
      </c>
      <c r="V8" s="56">
        <v>96.8</v>
      </c>
      <c r="W8" s="31">
        <v>1186</v>
      </c>
      <c r="X8" s="30">
        <v>99.037809275589979</v>
      </c>
      <c r="Y8" s="56">
        <v>96.79158379566627</v>
      </c>
      <c r="Z8" s="31">
        <v>1244</v>
      </c>
    </row>
    <row r="9" spans="2:26" ht="12.75" customHeight="1" x14ac:dyDescent="0.15">
      <c r="B9" s="6"/>
      <c r="C9" s="32" t="s">
        <v>5</v>
      </c>
      <c r="D9" s="11">
        <v>98.1</v>
      </c>
      <c r="E9" s="12">
        <v>649</v>
      </c>
      <c r="F9" s="11">
        <v>99.2</v>
      </c>
      <c r="G9" s="12">
        <v>713</v>
      </c>
      <c r="H9" s="11">
        <v>98</v>
      </c>
      <c r="I9" s="12">
        <v>778</v>
      </c>
      <c r="J9" s="11">
        <v>98.7</v>
      </c>
      <c r="K9" s="12">
        <v>897</v>
      </c>
      <c r="L9" s="11">
        <v>97.7</v>
      </c>
      <c r="M9" s="50">
        <v>93</v>
      </c>
      <c r="N9" s="12">
        <v>962</v>
      </c>
      <c r="O9" s="11">
        <v>99.3</v>
      </c>
      <c r="P9" s="50">
        <v>97</v>
      </c>
      <c r="Q9" s="12">
        <v>1059</v>
      </c>
      <c r="R9" s="11">
        <v>98.7</v>
      </c>
      <c r="S9" s="50">
        <v>97</v>
      </c>
      <c r="T9" s="12">
        <v>1137</v>
      </c>
      <c r="U9" s="11">
        <v>99.3</v>
      </c>
      <c r="V9" s="50">
        <v>97</v>
      </c>
      <c r="W9" s="12">
        <v>1182</v>
      </c>
      <c r="X9" s="11">
        <v>98.9</v>
      </c>
      <c r="Y9" s="50">
        <v>97.1</v>
      </c>
      <c r="Z9" s="12">
        <v>1226</v>
      </c>
    </row>
    <row r="10" spans="2:26" ht="12.75" customHeight="1" x14ac:dyDescent="0.15">
      <c r="B10" s="6"/>
      <c r="C10" s="33" t="s">
        <v>6</v>
      </c>
      <c r="D10" s="34">
        <v>96.2</v>
      </c>
      <c r="E10" s="35">
        <v>755</v>
      </c>
      <c r="F10" s="34">
        <v>96.6</v>
      </c>
      <c r="G10" s="35">
        <v>828</v>
      </c>
      <c r="H10" s="34">
        <v>97</v>
      </c>
      <c r="I10" s="35">
        <v>931</v>
      </c>
      <c r="J10" s="34">
        <v>96.3</v>
      </c>
      <c r="K10" s="35">
        <v>1055</v>
      </c>
      <c r="L10" s="34">
        <v>93.2</v>
      </c>
      <c r="M10" s="48">
        <v>76.099999999999994</v>
      </c>
      <c r="N10" s="35">
        <v>1152</v>
      </c>
      <c r="O10" s="34">
        <v>96.5</v>
      </c>
      <c r="P10" s="48">
        <v>82.3</v>
      </c>
      <c r="Q10" s="35">
        <v>1216</v>
      </c>
      <c r="R10" s="34">
        <v>97.9</v>
      </c>
      <c r="S10" s="48">
        <v>85.3</v>
      </c>
      <c r="T10" s="35">
        <v>1249</v>
      </c>
      <c r="U10" s="34">
        <v>97.6</v>
      </c>
      <c r="V10" s="48">
        <v>82.1</v>
      </c>
      <c r="W10" s="35">
        <v>1336</v>
      </c>
      <c r="X10" s="34"/>
      <c r="Y10" s="48"/>
      <c r="Z10" s="35"/>
    </row>
    <row r="11" spans="2:26" ht="12.75" customHeight="1" x14ac:dyDescent="0.15">
      <c r="B11" s="40" t="s">
        <v>7</v>
      </c>
      <c r="C11" s="41"/>
      <c r="D11" s="42">
        <v>97.7</v>
      </c>
      <c r="E11" s="43">
        <f>(E8+E9+E10) /3</f>
        <v>685.33333333333337</v>
      </c>
      <c r="F11" s="42">
        <v>98.3</v>
      </c>
      <c r="G11" s="43">
        <f>(G8+G9+G10) /3</f>
        <v>752.33333333333337</v>
      </c>
      <c r="H11" s="42">
        <v>97.7</v>
      </c>
      <c r="I11" s="43">
        <f>(I8+I9+I10) /3</f>
        <v>832</v>
      </c>
      <c r="J11" s="42">
        <v>97.8</v>
      </c>
      <c r="K11" s="43">
        <f>(K8+K9+K10) /3</f>
        <v>949.66666666666663</v>
      </c>
      <c r="L11" s="42">
        <v>96.1</v>
      </c>
      <c r="M11" s="49">
        <v>86.3</v>
      </c>
      <c r="N11" s="43">
        <f>(N8+N9+N10) /3</f>
        <v>1027</v>
      </c>
      <c r="O11" s="42">
        <v>98.3</v>
      </c>
      <c r="P11" s="49">
        <v>91.3</v>
      </c>
      <c r="Q11" s="43">
        <f>(Q8+Q9+Q10) /3</f>
        <v>1113.3333333333333</v>
      </c>
      <c r="R11" s="42">
        <v>98.4</v>
      </c>
      <c r="S11" s="49">
        <v>92.8</v>
      </c>
      <c r="T11" s="43">
        <f>(T8+T9+T10) /3</f>
        <v>1177</v>
      </c>
      <c r="U11" s="42">
        <v>98.7</v>
      </c>
      <c r="V11" s="49">
        <v>91.5</v>
      </c>
      <c r="W11" s="43">
        <f>(W8+W9+W10) /3</f>
        <v>1234.6666666666667</v>
      </c>
      <c r="X11" s="42"/>
      <c r="Y11" s="49"/>
      <c r="Z11" s="43"/>
    </row>
    <row r="12" spans="2:26" ht="12.75" customHeight="1" x14ac:dyDescent="0.15">
      <c r="B12" s="7"/>
      <c r="C12" s="36" t="s">
        <v>8</v>
      </c>
      <c r="D12" s="25">
        <v>95.7</v>
      </c>
      <c r="E12" s="26">
        <v>752</v>
      </c>
      <c r="F12" s="25">
        <v>96.2</v>
      </c>
      <c r="G12" s="26">
        <v>821</v>
      </c>
      <c r="H12" s="25">
        <v>97.6</v>
      </c>
      <c r="I12" s="26">
        <v>927</v>
      </c>
      <c r="J12" s="25">
        <v>97.4</v>
      </c>
      <c r="K12" s="26">
        <v>1052</v>
      </c>
      <c r="L12" s="25">
        <v>95.3</v>
      </c>
      <c r="M12" s="50">
        <v>80.2</v>
      </c>
      <c r="N12" s="26">
        <v>1145</v>
      </c>
      <c r="O12" s="25">
        <v>96.4</v>
      </c>
      <c r="P12" s="50">
        <v>86.4</v>
      </c>
      <c r="Q12" s="26">
        <v>1206</v>
      </c>
      <c r="R12" s="25">
        <v>98.4</v>
      </c>
      <c r="S12" s="50">
        <v>86</v>
      </c>
      <c r="T12" s="26">
        <v>1253</v>
      </c>
      <c r="U12" s="25">
        <v>98.7</v>
      </c>
      <c r="V12" s="50">
        <v>82.9</v>
      </c>
      <c r="W12" s="26">
        <v>1334</v>
      </c>
      <c r="X12" s="25"/>
      <c r="Y12" s="50"/>
      <c r="Z12" s="26"/>
    </row>
    <row r="13" spans="2:26" ht="12.75" customHeight="1" x14ac:dyDescent="0.15">
      <c r="B13" s="7"/>
      <c r="C13" s="32" t="s">
        <v>16</v>
      </c>
      <c r="D13" s="11">
        <v>97.6</v>
      </c>
      <c r="E13" s="12">
        <v>750</v>
      </c>
      <c r="F13" s="11">
        <v>96.6</v>
      </c>
      <c r="G13" s="12">
        <v>820</v>
      </c>
      <c r="H13" s="11">
        <v>95.6</v>
      </c>
      <c r="I13" s="12">
        <v>932</v>
      </c>
      <c r="J13" s="11">
        <v>97</v>
      </c>
      <c r="K13" s="12">
        <v>1043</v>
      </c>
      <c r="L13" s="11">
        <v>94.7</v>
      </c>
      <c r="M13" s="47">
        <v>82.8</v>
      </c>
      <c r="N13" s="12">
        <v>1125</v>
      </c>
      <c r="O13" s="11">
        <v>97.3</v>
      </c>
      <c r="P13" s="47">
        <v>91.9</v>
      </c>
      <c r="Q13" s="12">
        <v>1199</v>
      </c>
      <c r="R13" s="11">
        <v>97.4</v>
      </c>
      <c r="S13" s="47">
        <v>89.2</v>
      </c>
      <c r="T13" s="12">
        <v>1249</v>
      </c>
      <c r="U13" s="11">
        <v>97.4</v>
      </c>
      <c r="V13" s="47">
        <v>86.4</v>
      </c>
      <c r="W13" s="12">
        <v>1333</v>
      </c>
      <c r="X13" s="11"/>
      <c r="Y13" s="47"/>
      <c r="Z13" s="12"/>
    </row>
    <row r="14" spans="2:26" ht="12.75" customHeight="1" x14ac:dyDescent="0.15">
      <c r="B14" s="7"/>
      <c r="C14" s="33" t="s">
        <v>17</v>
      </c>
      <c r="D14" s="34">
        <v>97.1</v>
      </c>
      <c r="E14" s="35">
        <v>741</v>
      </c>
      <c r="F14" s="34">
        <v>95.8</v>
      </c>
      <c r="G14" s="35">
        <v>814</v>
      </c>
      <c r="H14" s="34">
        <v>96.6</v>
      </c>
      <c r="I14" s="35">
        <v>926</v>
      </c>
      <c r="J14" s="34">
        <v>93.1</v>
      </c>
      <c r="K14" s="35">
        <v>1034</v>
      </c>
      <c r="L14" s="34">
        <v>95.7</v>
      </c>
      <c r="M14" s="48">
        <v>86.1</v>
      </c>
      <c r="N14" s="35">
        <v>1109</v>
      </c>
      <c r="O14" s="34">
        <v>97.2</v>
      </c>
      <c r="P14" s="48">
        <v>91.4</v>
      </c>
      <c r="Q14" s="35">
        <v>1192</v>
      </c>
      <c r="R14" s="34">
        <v>97.5</v>
      </c>
      <c r="S14" s="48">
        <v>91.4</v>
      </c>
      <c r="T14" s="35">
        <v>1237</v>
      </c>
      <c r="U14" s="34">
        <v>97.267581293644653</v>
      </c>
      <c r="V14" s="48">
        <v>90.337875462674859</v>
      </c>
      <c r="W14" s="35">
        <v>1316</v>
      </c>
      <c r="X14" s="34"/>
      <c r="Y14" s="48"/>
      <c r="Z14" s="35"/>
    </row>
    <row r="15" spans="2:26" ht="12.75" customHeight="1" x14ac:dyDescent="0.15">
      <c r="B15" s="40" t="s">
        <v>9</v>
      </c>
      <c r="C15" s="41"/>
      <c r="D15" s="42">
        <v>96.8</v>
      </c>
      <c r="E15" s="43">
        <f>(E12+E13+E14) /3</f>
        <v>747.66666666666663</v>
      </c>
      <c r="F15" s="42">
        <v>96.2</v>
      </c>
      <c r="G15" s="43">
        <f>(G12+G13+G14) /3</f>
        <v>818.33333333333337</v>
      </c>
      <c r="H15" s="42">
        <v>96.6</v>
      </c>
      <c r="I15" s="43">
        <f>(I12+I13+I14) /3</f>
        <v>928.33333333333337</v>
      </c>
      <c r="J15" s="42">
        <v>95.8</v>
      </c>
      <c r="K15" s="43">
        <f>(K12+K13+K14)/3</f>
        <v>1043</v>
      </c>
      <c r="L15" s="42">
        <v>95.2</v>
      </c>
      <c r="M15" s="49">
        <v>83</v>
      </c>
      <c r="N15" s="43">
        <f>(N12+N13+N14)/3</f>
        <v>1126.3333333333333</v>
      </c>
      <c r="O15" s="42">
        <v>97</v>
      </c>
      <c r="P15" s="49">
        <v>89.9</v>
      </c>
      <c r="Q15" s="43">
        <f>(Q12+Q13+Q14)/3</f>
        <v>1199</v>
      </c>
      <c r="R15" s="42">
        <v>97.8</v>
      </c>
      <c r="S15" s="49">
        <v>88.8</v>
      </c>
      <c r="T15" s="43">
        <f>(T12+T13+T14)/3</f>
        <v>1246.3333333333333</v>
      </c>
      <c r="U15" s="42">
        <v>97.774518633918376</v>
      </c>
      <c r="V15" s="49">
        <v>86.530139623810115</v>
      </c>
      <c r="W15" s="43">
        <f>(W12+W13+W14)/3</f>
        <v>1327.6666666666667</v>
      </c>
      <c r="X15" s="42"/>
      <c r="Y15" s="49"/>
      <c r="Z15" s="43"/>
    </row>
    <row r="16" spans="2:26" ht="12.75" customHeight="1" x14ac:dyDescent="0.15">
      <c r="B16" s="40" t="s">
        <v>10</v>
      </c>
      <c r="C16" s="41"/>
      <c r="D16" s="42">
        <v>97.2</v>
      </c>
      <c r="E16" s="43">
        <f>(E8+E9+E10+E12+E13+E14)/6</f>
        <v>716.5</v>
      </c>
      <c r="F16" s="42">
        <v>97.2</v>
      </c>
      <c r="G16" s="43">
        <f>(G8+G9+G10+G12+G13+G14)/6</f>
        <v>785.33333333333337</v>
      </c>
      <c r="H16" s="42">
        <v>97.1</v>
      </c>
      <c r="I16" s="43">
        <f>(I8+I9+I10+I12+I13+I14)/6</f>
        <v>880.16666666666663</v>
      </c>
      <c r="J16" s="42">
        <v>96.8</v>
      </c>
      <c r="K16" s="43">
        <f>(K8+K9+K10+K12+K13+K14)/6</f>
        <v>996.33333333333337</v>
      </c>
      <c r="L16" s="42">
        <v>95.6</v>
      </c>
      <c r="M16" s="49">
        <v>84.6</v>
      </c>
      <c r="N16" s="43">
        <f>(N8+N9+N10+N12+N13+N14)/6</f>
        <v>1076.6666666666667</v>
      </c>
      <c r="O16" s="42">
        <v>97.6</v>
      </c>
      <c r="P16" s="49">
        <v>90.6</v>
      </c>
      <c r="Q16" s="43">
        <f>(Q8+Q9+Q10+Q12+Q13+Q14)/6</f>
        <v>1156.1666666666667</v>
      </c>
      <c r="R16" s="42">
        <v>98.1</v>
      </c>
      <c r="S16" s="49">
        <v>90.8</v>
      </c>
      <c r="T16" s="43">
        <f>(T8+T9+T10+T12+T13+T14)/6</f>
        <v>1211.6666666666667</v>
      </c>
      <c r="U16" s="42">
        <v>98.247517007170089</v>
      </c>
      <c r="V16" s="49">
        <v>88.93729354498538</v>
      </c>
      <c r="W16" s="43">
        <f>(W8+W9+W10+W12+W13+W14)/6</f>
        <v>1281.1666666666667</v>
      </c>
      <c r="X16" s="42"/>
      <c r="Y16" s="49"/>
      <c r="Z16" s="43"/>
    </row>
    <row r="17" spans="2:26" ht="12.75" customHeight="1" x14ac:dyDescent="0.15">
      <c r="B17" s="7"/>
      <c r="C17" s="36" t="s">
        <v>11</v>
      </c>
      <c r="D17" s="25">
        <v>97.8</v>
      </c>
      <c r="E17" s="26">
        <v>733</v>
      </c>
      <c r="F17" s="25">
        <v>98.4</v>
      </c>
      <c r="G17" s="26">
        <v>811</v>
      </c>
      <c r="H17" s="25">
        <v>98.2</v>
      </c>
      <c r="I17" s="26">
        <v>927</v>
      </c>
      <c r="J17" s="25">
        <v>94</v>
      </c>
      <c r="K17" s="26">
        <v>1027</v>
      </c>
      <c r="L17" s="25">
        <v>96.4</v>
      </c>
      <c r="M17" s="50">
        <v>88.6</v>
      </c>
      <c r="N17" s="26">
        <v>1105</v>
      </c>
      <c r="O17" s="25">
        <v>98.3</v>
      </c>
      <c r="P17" s="50">
        <v>93.3</v>
      </c>
      <c r="Q17" s="26">
        <v>1186</v>
      </c>
      <c r="R17" s="25">
        <v>98.1</v>
      </c>
      <c r="S17" s="50">
        <v>92.8</v>
      </c>
      <c r="T17" s="26">
        <v>1226</v>
      </c>
      <c r="U17" s="25">
        <v>98.5</v>
      </c>
      <c r="V17" s="50">
        <v>93.1</v>
      </c>
      <c r="W17" s="26">
        <v>1301</v>
      </c>
      <c r="X17" s="25"/>
      <c r="Y17" s="50"/>
      <c r="Z17" s="26"/>
    </row>
    <row r="18" spans="2:26" ht="12.75" customHeight="1" x14ac:dyDescent="0.15">
      <c r="B18" s="7"/>
      <c r="C18" s="32" t="s">
        <v>18</v>
      </c>
      <c r="D18" s="11">
        <v>98.5</v>
      </c>
      <c r="E18" s="12">
        <v>728</v>
      </c>
      <c r="F18" s="11">
        <v>98.2</v>
      </c>
      <c r="G18" s="12">
        <v>806</v>
      </c>
      <c r="H18" s="11">
        <v>98.1</v>
      </c>
      <c r="I18" s="12">
        <v>927</v>
      </c>
      <c r="J18" s="11">
        <v>93.1</v>
      </c>
      <c r="K18" s="12">
        <v>1024</v>
      </c>
      <c r="L18" s="11">
        <v>97.2</v>
      </c>
      <c r="M18" s="47">
        <v>90.6</v>
      </c>
      <c r="N18" s="12">
        <v>1100</v>
      </c>
      <c r="O18" s="11">
        <v>99.1</v>
      </c>
      <c r="P18" s="47">
        <v>95.5</v>
      </c>
      <c r="Q18" s="12">
        <v>1185</v>
      </c>
      <c r="R18" s="11">
        <v>98.7</v>
      </c>
      <c r="S18" s="47">
        <v>95.4</v>
      </c>
      <c r="T18" s="12">
        <v>1216</v>
      </c>
      <c r="U18" s="11">
        <v>99.244603373055782</v>
      </c>
      <c r="V18" s="47">
        <v>94.765534341267141</v>
      </c>
      <c r="W18" s="12">
        <v>1299</v>
      </c>
      <c r="X18" s="11"/>
      <c r="Y18" s="47"/>
      <c r="Z18" s="12"/>
    </row>
    <row r="19" spans="2:26" ht="12.75" customHeight="1" x14ac:dyDescent="0.15">
      <c r="B19" s="7"/>
      <c r="C19" s="33" t="s">
        <v>19</v>
      </c>
      <c r="D19" s="34">
        <v>98.3</v>
      </c>
      <c r="E19" s="35">
        <v>727</v>
      </c>
      <c r="F19" s="34">
        <v>96.6</v>
      </c>
      <c r="G19" s="35">
        <v>798</v>
      </c>
      <c r="H19" s="34">
        <v>97.5</v>
      </c>
      <c r="I19" s="35">
        <v>922</v>
      </c>
      <c r="J19" s="34">
        <v>91.7</v>
      </c>
      <c r="K19" s="35">
        <v>1018</v>
      </c>
      <c r="L19" s="34">
        <v>96</v>
      </c>
      <c r="M19" s="48">
        <v>90.7</v>
      </c>
      <c r="N19" s="35">
        <v>1084</v>
      </c>
      <c r="O19" s="34">
        <v>98.1</v>
      </c>
      <c r="P19" s="48">
        <v>94.338214131529725</v>
      </c>
      <c r="Q19" s="35">
        <v>1182</v>
      </c>
      <c r="R19" s="34">
        <v>97.7</v>
      </c>
      <c r="S19" s="48">
        <v>95.5</v>
      </c>
      <c r="T19" s="35">
        <v>1207</v>
      </c>
      <c r="U19" s="34">
        <v>97.474194762784435</v>
      </c>
      <c r="V19" s="48">
        <v>93.890252232651122</v>
      </c>
      <c r="W19" s="35">
        <v>1277</v>
      </c>
      <c r="X19" s="34"/>
      <c r="Y19" s="48"/>
      <c r="Z19" s="35"/>
    </row>
    <row r="20" spans="2:26" ht="12.75" customHeight="1" x14ac:dyDescent="0.15">
      <c r="B20" s="40" t="s">
        <v>41</v>
      </c>
      <c r="C20" s="44"/>
      <c r="D20" s="42">
        <v>98.2</v>
      </c>
      <c r="E20" s="43">
        <f>(E17+E18+E19)/3</f>
        <v>729.33333333333337</v>
      </c>
      <c r="F20" s="42">
        <v>97.7</v>
      </c>
      <c r="G20" s="43">
        <f>(G17+G18+G19)/3</f>
        <v>805</v>
      </c>
      <c r="H20" s="42">
        <v>97.9</v>
      </c>
      <c r="I20" s="43">
        <f>(I17+I18+I19)/3</f>
        <v>925.33333333333337</v>
      </c>
      <c r="J20" s="42">
        <v>92.9</v>
      </c>
      <c r="K20" s="43">
        <f>(K17+K18+K19)/3</f>
        <v>1023</v>
      </c>
      <c r="L20" s="42">
        <v>96.5</v>
      </c>
      <c r="M20" s="49">
        <v>90</v>
      </c>
      <c r="N20" s="43">
        <f>(N17+N18+N19)/3</f>
        <v>1096.3333333333333</v>
      </c>
      <c r="O20" s="42">
        <v>98.5</v>
      </c>
      <c r="P20" s="49">
        <v>94.392341401899671</v>
      </c>
      <c r="Q20" s="43">
        <f>(Q17+Q18+Q19)/3</f>
        <v>1184.3333333333333</v>
      </c>
      <c r="R20" s="42">
        <v>98.2</v>
      </c>
      <c r="S20" s="49">
        <v>94.6</v>
      </c>
      <c r="T20" s="43">
        <f>(T17+T18+T19)/3</f>
        <v>1216.3333333333333</v>
      </c>
      <c r="U20" s="42">
        <v>98.414407474519336</v>
      </c>
      <c r="V20" s="49">
        <v>93.928878764164793</v>
      </c>
      <c r="W20" s="43">
        <f>(W17+W18+W19)/3</f>
        <v>1292.3333333333333</v>
      </c>
      <c r="X20" s="42"/>
      <c r="Y20" s="49"/>
      <c r="Z20" s="43"/>
    </row>
    <row r="21" spans="2:26" ht="12.75" customHeight="1" x14ac:dyDescent="0.15">
      <c r="B21" s="40" t="s">
        <v>42</v>
      </c>
      <c r="C21" s="41"/>
      <c r="D21" s="42">
        <v>97.6</v>
      </c>
      <c r="E21" s="43">
        <f>(E8+E9+E10+E12+E13+E14+E17+E18+E19)/9</f>
        <v>720.77777777777783</v>
      </c>
      <c r="F21" s="42">
        <v>97.4</v>
      </c>
      <c r="G21" s="43">
        <f>(G8+G9+G10+G12+G13+G14+G17+G18+G19)/9</f>
        <v>791.88888888888891</v>
      </c>
      <c r="H21" s="42">
        <v>97.4</v>
      </c>
      <c r="I21" s="43">
        <f>(I8+I9+I10+I12+I13+I14+I17+I18+I19)/9</f>
        <v>895.22222222222217</v>
      </c>
      <c r="J21" s="42">
        <v>95.5</v>
      </c>
      <c r="K21" s="43">
        <f>(K8+K9+K10+K12+K13+K14+K17+K18+K19)/9</f>
        <v>1005.2222222222222</v>
      </c>
      <c r="L21" s="42">
        <v>95.9</v>
      </c>
      <c r="M21" s="49">
        <v>86.4</v>
      </c>
      <c r="N21" s="43">
        <f>(N8+N9+N10+N12+N13+N14+N17+N18+N19)/9</f>
        <v>1083.2222222222222</v>
      </c>
      <c r="O21" s="42">
        <v>97.9</v>
      </c>
      <c r="P21" s="49">
        <v>91.9</v>
      </c>
      <c r="Q21" s="43">
        <f>(Q8+Q9+Q10+Q12+Q13+Q14+Q17+Q18+Q19)/9</f>
        <v>1165.5555555555557</v>
      </c>
      <c r="R21" s="42">
        <v>98.1</v>
      </c>
      <c r="S21" s="49">
        <v>92</v>
      </c>
      <c r="T21" s="43">
        <f>(T8+T9+T10+T12+T13+T14+T17+T18+T19)/9</f>
        <v>1213.2222222222222</v>
      </c>
      <c r="U21" s="42">
        <v>98.305242122686252</v>
      </c>
      <c r="V21" s="49">
        <v>90.604558748018675</v>
      </c>
      <c r="W21" s="43">
        <f>(W8+W9+W10+W12+W13+W14+W17+W18+W19)/9</f>
        <v>1284.8888888888889</v>
      </c>
      <c r="X21" s="42"/>
      <c r="Y21" s="49"/>
      <c r="Z21" s="43"/>
    </row>
    <row r="22" spans="2:26" ht="12.75" customHeight="1" x14ac:dyDescent="0.15">
      <c r="B22" s="7"/>
      <c r="C22" s="37" t="s">
        <v>12</v>
      </c>
      <c r="D22" s="25">
        <v>98.7</v>
      </c>
      <c r="E22" s="26">
        <v>723</v>
      </c>
      <c r="F22" s="25">
        <v>98.6</v>
      </c>
      <c r="G22" s="26">
        <v>797</v>
      </c>
      <c r="H22" s="25">
        <v>97.4</v>
      </c>
      <c r="I22" s="26">
        <v>914</v>
      </c>
      <c r="J22" s="25">
        <v>94.5</v>
      </c>
      <c r="K22" s="26">
        <v>1013</v>
      </c>
      <c r="L22" s="25">
        <v>98.3</v>
      </c>
      <c r="M22" s="50">
        <v>93.5</v>
      </c>
      <c r="N22" s="26">
        <v>1085</v>
      </c>
      <c r="O22" s="25">
        <v>99.3</v>
      </c>
      <c r="P22" s="50">
        <v>95.2</v>
      </c>
      <c r="Q22" s="26">
        <v>1178</v>
      </c>
      <c r="R22" s="25">
        <v>99.1</v>
      </c>
      <c r="S22" s="50">
        <v>97</v>
      </c>
      <c r="T22" s="26">
        <v>1198</v>
      </c>
      <c r="U22" s="25">
        <v>98.999471086036664</v>
      </c>
      <c r="V22" s="50">
        <v>95.660136286201009</v>
      </c>
      <c r="W22" s="26">
        <v>1270</v>
      </c>
      <c r="X22" s="25"/>
      <c r="Y22" s="50"/>
      <c r="Z22" s="26"/>
    </row>
    <row r="23" spans="2:26" ht="12.75" customHeight="1" x14ac:dyDescent="0.15">
      <c r="B23" s="7"/>
      <c r="C23" s="32" t="s">
        <v>20</v>
      </c>
      <c r="D23" s="11">
        <v>99.4</v>
      </c>
      <c r="E23" s="12">
        <v>724</v>
      </c>
      <c r="F23" s="11">
        <v>98.6</v>
      </c>
      <c r="G23" s="12">
        <v>793</v>
      </c>
      <c r="H23" s="11">
        <v>98.6</v>
      </c>
      <c r="I23" s="12">
        <v>908</v>
      </c>
      <c r="J23" s="11">
        <v>96</v>
      </c>
      <c r="K23" s="12">
        <v>984</v>
      </c>
      <c r="L23" s="11">
        <v>98.9</v>
      </c>
      <c r="M23" s="47">
        <v>95</v>
      </c>
      <c r="N23" s="12">
        <v>1081</v>
      </c>
      <c r="O23" s="11">
        <v>98.8</v>
      </c>
      <c r="P23" s="47">
        <v>95.5</v>
      </c>
      <c r="Q23" s="12">
        <v>1171</v>
      </c>
      <c r="R23" s="11">
        <v>99.1</v>
      </c>
      <c r="S23" s="47">
        <v>97.3</v>
      </c>
      <c r="T23" s="12">
        <v>1194</v>
      </c>
      <c r="U23" s="11">
        <v>99.2</v>
      </c>
      <c r="V23" s="47">
        <v>97.1</v>
      </c>
      <c r="W23" s="12">
        <v>1267</v>
      </c>
      <c r="X23" s="11"/>
      <c r="Y23" s="47"/>
      <c r="Z23" s="12"/>
    </row>
    <row r="24" spans="2:26" ht="12.75" customHeight="1" x14ac:dyDescent="0.15">
      <c r="B24" s="7"/>
      <c r="C24" s="33" t="s">
        <v>21</v>
      </c>
      <c r="D24" s="34">
        <v>98.1</v>
      </c>
      <c r="E24" s="35">
        <v>716</v>
      </c>
      <c r="F24" s="34">
        <v>97</v>
      </c>
      <c r="G24" s="35">
        <v>785</v>
      </c>
      <c r="H24" s="34">
        <v>96.6</v>
      </c>
      <c r="I24" s="35">
        <v>901</v>
      </c>
      <c r="J24" s="34">
        <v>95.2</v>
      </c>
      <c r="K24" s="35">
        <v>971</v>
      </c>
      <c r="L24" s="34">
        <v>98</v>
      </c>
      <c r="M24" s="48">
        <v>94.4</v>
      </c>
      <c r="N24" s="35">
        <v>1073</v>
      </c>
      <c r="O24" s="34">
        <v>97.5</v>
      </c>
      <c r="P24" s="48">
        <v>95.4</v>
      </c>
      <c r="Q24" s="35">
        <v>1157</v>
      </c>
      <c r="R24" s="34">
        <v>98.8</v>
      </c>
      <c r="S24" s="48">
        <v>96</v>
      </c>
      <c r="T24" s="35">
        <v>1192</v>
      </c>
      <c r="U24" s="34">
        <v>98.714238940950565</v>
      </c>
      <c r="V24" s="48">
        <v>96.364955684939801</v>
      </c>
      <c r="W24" s="35">
        <v>1251</v>
      </c>
      <c r="X24" s="34"/>
      <c r="Y24" s="48"/>
      <c r="Z24" s="35"/>
    </row>
    <row r="25" spans="2:26" ht="12.75" customHeight="1" x14ac:dyDescent="0.15">
      <c r="B25" s="40" t="s">
        <v>13</v>
      </c>
      <c r="C25" s="41"/>
      <c r="D25" s="42">
        <v>98.7</v>
      </c>
      <c r="E25" s="43">
        <f>(E22+E23+E24)/3</f>
        <v>721</v>
      </c>
      <c r="F25" s="42">
        <v>98.1</v>
      </c>
      <c r="G25" s="43">
        <f>(G22+G23+G24)/3</f>
        <v>791.66666666666663</v>
      </c>
      <c r="H25" s="42">
        <v>97.5</v>
      </c>
      <c r="I25" s="43">
        <f>(I22+I23+I24)/3</f>
        <v>907.66666666666663</v>
      </c>
      <c r="J25" s="42">
        <v>95.2</v>
      </c>
      <c r="K25" s="43">
        <f>(K22+K23+K24)/3</f>
        <v>989.33333333333337</v>
      </c>
      <c r="L25" s="42">
        <v>98.4</v>
      </c>
      <c r="M25" s="49">
        <v>94.3</v>
      </c>
      <c r="N25" s="43">
        <f>(N22+N23+N24)/3</f>
        <v>1079.6666666666667</v>
      </c>
      <c r="O25" s="42">
        <v>98.5</v>
      </c>
      <c r="P25" s="49">
        <v>95.3</v>
      </c>
      <c r="Q25" s="43">
        <f>(Q22+Q23+Q24)/3</f>
        <v>1168.6666666666667</v>
      </c>
      <c r="R25" s="42">
        <v>99</v>
      </c>
      <c r="S25" s="49">
        <v>96.8</v>
      </c>
      <c r="T25" s="43">
        <f>(T22+T23+T24)/3</f>
        <v>1194.6666666666667</v>
      </c>
      <c r="U25" s="42">
        <v>98.983083706134096</v>
      </c>
      <c r="V25" s="49">
        <v>96.360381690958434</v>
      </c>
      <c r="W25" s="43">
        <f>(W22+W23+W24)/3</f>
        <v>1262.6666666666667</v>
      </c>
      <c r="X25" s="42"/>
      <c r="Y25" s="49"/>
      <c r="Z25" s="43"/>
    </row>
    <row r="26" spans="2:26" ht="12.75" customHeight="1" x14ac:dyDescent="0.15">
      <c r="B26" s="38" t="s">
        <v>14</v>
      </c>
      <c r="C26" s="39"/>
      <c r="D26" s="27">
        <v>98.5</v>
      </c>
      <c r="E26" s="28">
        <f>(E17+E18+E19+E22+E23+E24)/6</f>
        <v>725.16666666666663</v>
      </c>
      <c r="F26" s="27">
        <v>97.9</v>
      </c>
      <c r="G26" s="28">
        <f>(G17+G18+G19+G22+G23+G24)/6</f>
        <v>798.33333333333337</v>
      </c>
      <c r="H26" s="27">
        <v>97.7</v>
      </c>
      <c r="I26" s="28">
        <f>(I17+I18+I19+I22+I23+I24)/6</f>
        <v>916.5</v>
      </c>
      <c r="J26" s="27">
        <v>94.1</v>
      </c>
      <c r="K26" s="28">
        <f>(K17+K18+K19+K22+K23+K24)/6</f>
        <v>1006.1666666666666</v>
      </c>
      <c r="L26" s="27">
        <v>97.5</v>
      </c>
      <c r="M26" s="51">
        <v>92.1</v>
      </c>
      <c r="N26" s="28">
        <f>(N17+N18+N19+N22+N23+N24)/6</f>
        <v>1088</v>
      </c>
      <c r="O26" s="27">
        <v>98.5</v>
      </c>
      <c r="P26" s="51">
        <v>94.9</v>
      </c>
      <c r="Q26" s="28">
        <f>(Q17+Q18+Q19+Q22+Q23+Q24)/6</f>
        <v>1176.5</v>
      </c>
      <c r="R26" s="27">
        <v>98.6</v>
      </c>
      <c r="S26" s="51">
        <v>95.7</v>
      </c>
      <c r="T26" s="28">
        <f>(T17+T18+T19+T22+T23+T24)/6</f>
        <v>1205.5</v>
      </c>
      <c r="U26" s="27">
        <v>98.697800782256351</v>
      </c>
      <c r="V26" s="51">
        <v>95.128558206731512</v>
      </c>
      <c r="W26" s="28">
        <f>(W17+W18+W19+W22+W23+W24)/6</f>
        <v>1277.5</v>
      </c>
      <c r="X26" s="27"/>
      <c r="Y26" s="51"/>
      <c r="Z26" s="28"/>
    </row>
    <row r="27" spans="2:26" ht="12.75" customHeight="1" x14ac:dyDescent="0.15">
      <c r="B27" s="20" t="s">
        <v>15</v>
      </c>
      <c r="C27" s="21"/>
      <c r="D27" s="13">
        <v>97.9</v>
      </c>
      <c r="E27" s="14">
        <f>(E8+E9+E10+E12+E13+E14+E17+E18+E19+E22+E23+E24)/12</f>
        <v>720.83333333333337</v>
      </c>
      <c r="F27" s="13">
        <v>97.6</v>
      </c>
      <c r="G27" s="14">
        <f>(G8+G9+G10+G12+G13+G14+G17+G18+G19+G22+G23+G24)/12</f>
        <v>791.83333333333337</v>
      </c>
      <c r="H27" s="13">
        <v>97.4</v>
      </c>
      <c r="I27" s="14">
        <f>(I8+I9+I10+I12+I13+I14+I17+I18+I19+I22+I23+I24)/12</f>
        <v>898.33333333333337</v>
      </c>
      <c r="J27" s="13">
        <v>95.4</v>
      </c>
      <c r="K27" s="14">
        <f>(K8+K9+K10+K12+K13+K14+K17+K18+K19+K22+K23+K24)/12</f>
        <v>1001.25</v>
      </c>
      <c r="L27" s="13">
        <v>96.6</v>
      </c>
      <c r="M27" s="52">
        <v>88.3</v>
      </c>
      <c r="N27" s="14">
        <f>(N8+N9+N10+N12+N13+N14+N17+N18+N19+N22+N23+N24)/12</f>
        <v>1082.3333333333333</v>
      </c>
      <c r="O27" s="13">
        <v>98.1</v>
      </c>
      <c r="P27" s="52">
        <v>92.7</v>
      </c>
      <c r="Q27" s="14">
        <f>(Q8+Q9+Q10+Q12+Q13+Q14+Q17+Q18+Q19+Q22+Q23+Q24)/12</f>
        <v>1166.3333333333333</v>
      </c>
      <c r="R27" s="13">
        <v>98.3</v>
      </c>
      <c r="S27" s="52">
        <v>93.2</v>
      </c>
      <c r="T27" s="14">
        <f>(T8+T9+T10+T12+T13+T14+T17+T18+T19+T22+T23+T24)/12</f>
        <v>1208.5833333333333</v>
      </c>
      <c r="U27" s="13">
        <v>98.478585341266651</v>
      </c>
      <c r="V27" s="52">
        <v>92.017344931247052</v>
      </c>
      <c r="W27" s="14">
        <f>(W8+W9+W10+W12+W13+W14+W17+W18+W19+W22+W23+W24)/12</f>
        <v>1279.3333333333333</v>
      </c>
      <c r="X27" s="13"/>
      <c r="Y27" s="52"/>
      <c r="Z27" s="14"/>
    </row>
    <row r="28" spans="2:26" ht="12.75" customHeight="1" x14ac:dyDescent="0.15">
      <c r="B28" s="8"/>
      <c r="C28" s="6"/>
      <c r="D28" s="53"/>
      <c r="E28" s="54"/>
      <c r="F28" s="53"/>
      <c r="G28" s="54"/>
      <c r="H28" s="53"/>
      <c r="I28" s="54"/>
      <c r="J28" s="53"/>
      <c r="K28" s="54"/>
      <c r="L28" s="53"/>
      <c r="M28" s="55"/>
      <c r="N28" s="54"/>
      <c r="O28" s="53"/>
      <c r="P28" s="55"/>
      <c r="Q28" s="54"/>
      <c r="R28" s="53"/>
      <c r="S28" s="55"/>
      <c r="T28" s="54"/>
      <c r="U28" s="53"/>
      <c r="V28" s="55"/>
      <c r="W28" s="54"/>
      <c r="X28" s="53"/>
      <c r="Y28" s="55"/>
      <c r="Z28" s="54"/>
    </row>
    <row r="29" spans="2:26" x14ac:dyDescent="0.15">
      <c r="B29" s="1" t="s">
        <v>33</v>
      </c>
    </row>
    <row r="30" spans="2:26" x14ac:dyDescent="0.15">
      <c r="C30" s="1" t="s">
        <v>32</v>
      </c>
    </row>
    <row r="31" spans="2:26" x14ac:dyDescent="0.15">
      <c r="C31" s="57"/>
    </row>
  </sheetData>
  <phoneticPr fontId="3"/>
  <pageMargins left="0.25" right="0.25" top="0.75" bottom="0.75" header="0.3" footer="0.3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稼働率・月末技術者数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2022-07-05T06:39:16Z</dcterms:created>
  <dcterms:modified xsi:type="dcterms:W3CDTF">2025-04-15T04:22:25Z</dcterms:modified>
</cp:coreProperties>
</file>